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s Subtotals" sheetId="1" r:id="rId4"/>
    <sheet state="visible" name="PIVOT TABLE" sheetId="2" r:id="rId5"/>
    <sheet state="visible" name="Selling Price" sheetId="3" r:id="rId6"/>
    <sheet state="visible" name="Sales Chart" sheetId="4" r:id="rId7"/>
    <sheet state="visible" name="Sales Data" sheetId="5" r:id="rId8"/>
  </sheets>
  <definedNames/>
  <calcPr/>
  <pivotCaches>
    <pivotCache cacheId="0" r:id="rId9"/>
  </pivotCaches>
</workbook>
</file>

<file path=xl/sharedStrings.xml><?xml version="1.0" encoding="utf-8"?>
<sst xmlns="http://schemas.openxmlformats.org/spreadsheetml/2006/main" count="580" uniqueCount="119">
  <si>
    <t>Number</t>
  </si>
  <si>
    <t>Address</t>
  </si>
  <si>
    <t>City</t>
  </si>
  <si>
    <t>Selling Agent</t>
  </si>
  <si>
    <t>Asking Price</t>
  </si>
  <si>
    <t>Selling Price</t>
  </si>
  <si>
    <t>% of Asking Price</t>
  </si>
  <si>
    <t>Listing Date</t>
  </si>
  <si>
    <t>Sale Date</t>
  </si>
  <si>
    <t>Days on Market</t>
  </si>
  <si>
    <t>11 West Oak Circle</t>
  </si>
  <si>
    <t>American Fork</t>
  </si>
  <si>
    <t>Carey</t>
  </si>
  <si>
    <t>314 Timp View Drive</t>
  </si>
  <si>
    <t>Goodrich</t>
  </si>
  <si>
    <t>750 South Apple Way</t>
  </si>
  <si>
    <t>American Fork Average</t>
  </si>
  <si>
    <t>8687 Kenwood Road</t>
  </si>
  <si>
    <t>Cedar Hills</t>
  </si>
  <si>
    <t>Hernandez</t>
  </si>
  <si>
    <t>Cedar Hills Average</t>
  </si>
  <si>
    <t>614 West Cedar Drive</t>
  </si>
  <si>
    <t>Lehi</t>
  </si>
  <si>
    <t>Lugo</t>
  </si>
  <si>
    <t>Lehi Average</t>
  </si>
  <si>
    <t>7 Kingston Court</t>
  </si>
  <si>
    <t>Alpine</t>
  </si>
  <si>
    <t>Alpine Average</t>
  </si>
  <si>
    <t>618 West Cedar Drive</t>
  </si>
  <si>
    <t>321 North Choctaw</t>
  </si>
  <si>
    <t>Minkus</t>
  </si>
  <si>
    <t>1370 Pinellas Road</t>
  </si>
  <si>
    <t>575 South Choctaw</t>
  </si>
  <si>
    <t>10995 SW 88 Court</t>
  </si>
  <si>
    <t>15 West Oak Circle</t>
  </si>
  <si>
    <t>1971 Glenview Road</t>
  </si>
  <si>
    <t>143 North Mountain View</t>
  </si>
  <si>
    <t>29 East Oak Circle</t>
  </si>
  <si>
    <t>Merkin</t>
  </si>
  <si>
    <t>8030 Steeplechase Drive</t>
  </si>
  <si>
    <t>321 West Walnut Grove</t>
  </si>
  <si>
    <t>9876 South Sunset Avenue</t>
  </si>
  <si>
    <t>Eagle Mountain</t>
  </si>
  <si>
    <t>Eagle Mountain Average</t>
  </si>
  <si>
    <t>2006 Cutwater Court</t>
  </si>
  <si>
    <t>4081 Lybyer Avenue</t>
  </si>
  <si>
    <t>1900 Glenview Road</t>
  </si>
  <si>
    <t>831 South Weber</t>
  </si>
  <si>
    <t>9000 South Sunset Avenue</t>
  </si>
  <si>
    <t>8432 South Sunset Avenue</t>
  </si>
  <si>
    <t>714 Timp View Lane</t>
  </si>
  <si>
    <t>240 East Jefferson Way</t>
  </si>
  <si>
    <t>260 East Jefferson Way</t>
  </si>
  <si>
    <t>224 Rockaway Street</t>
  </si>
  <si>
    <t>Pijuan</t>
  </si>
  <si>
    <t>290 East Jefferson Way</t>
  </si>
  <si>
    <t>11971 SW 269 Terrace</t>
  </si>
  <si>
    <t>245 Ivy Lane</t>
  </si>
  <si>
    <t>1857 Pine Drive</t>
  </si>
  <si>
    <t>8307 S Indian River Drive</t>
  </si>
  <si>
    <t>123 Ivy Lane</t>
  </si>
  <si>
    <t>9408 Forest Hills Circle</t>
  </si>
  <si>
    <t>Reuter</t>
  </si>
  <si>
    <t>3461 East Lindon Way</t>
  </si>
  <si>
    <t>401 Pinecone Circle</t>
  </si>
  <si>
    <t>2448 Woodacres Road</t>
  </si>
  <si>
    <t>16235 Orange Boulevard</t>
  </si>
  <si>
    <t>765 East Sheridan Lane</t>
  </si>
  <si>
    <t>421 Ivy Lane</t>
  </si>
  <si>
    <t>614 Lincoln Drive</t>
  </si>
  <si>
    <t>61 East Walnut Grove</t>
  </si>
  <si>
    <t>1414 N Sheridan Road</t>
  </si>
  <si>
    <t>487 Blue Skies Drive</t>
  </si>
  <si>
    <t>10700 Lake Shore Lane</t>
  </si>
  <si>
    <t>73 East Oak Street</t>
  </si>
  <si>
    <t>81 Island Drive South</t>
  </si>
  <si>
    <t>Bethune</t>
  </si>
  <si>
    <t>605 Reservoir Drive</t>
  </si>
  <si>
    <t>77 East Oak Street</t>
  </si>
  <si>
    <t>3412 Kilmer Street</t>
  </si>
  <si>
    <t>400 Ivy Lane</t>
  </si>
  <si>
    <t>3418 North Sunset Lane</t>
  </si>
  <si>
    <t>1892 North 250 West</t>
  </si>
  <si>
    <t>1 Southampton Place</t>
  </si>
  <si>
    <t>1629 NW 43rd Street</t>
  </si>
  <si>
    <t>876 South California Way</t>
  </si>
  <si>
    <t>Hen</t>
  </si>
  <si>
    <t>21 Compass Road</t>
  </si>
  <si>
    <t>3400 North Sunset Lane</t>
  </si>
  <si>
    <t>34 West Oakley Drive</t>
  </si>
  <si>
    <t>30 Kent Road</t>
  </si>
  <si>
    <t>140 East 3rd Street</t>
  </si>
  <si>
    <t>160 West 5th Street</t>
  </si>
  <si>
    <t>240 West 5th Street</t>
  </si>
  <si>
    <t>520 E Spring Street</t>
  </si>
  <si>
    <t>678 Mountain Circle</t>
  </si>
  <si>
    <t>3490 North Sunset Lane</t>
  </si>
  <si>
    <t>4916 Rock Spring Road</t>
  </si>
  <si>
    <t>8923 Harris Drive</t>
  </si>
  <si>
    <t>876 West Hadley Way</t>
  </si>
  <si>
    <t>1132 SW 52nd Street</t>
  </si>
  <si>
    <t>416 East Oak</t>
  </si>
  <si>
    <t>425 East Oak</t>
  </si>
  <si>
    <t>10 Vestal Drive</t>
  </si>
  <si>
    <t>876 West Holiday</t>
  </si>
  <si>
    <t>103 Jasper Drive</t>
  </si>
  <si>
    <t>516 East Oak</t>
  </si>
  <si>
    <t>123 Oak Avenue</t>
  </si>
  <si>
    <t>144 Oak Avenue</t>
  </si>
  <si>
    <t>600 Ivy Lane</t>
  </si>
  <si>
    <t>1600 Reeves Street</t>
  </si>
  <si>
    <t>Grand Average</t>
  </si>
  <si>
    <t>Answer these questions:</t>
  </si>
  <si>
    <t>What is the average selling price in Alpine?</t>
  </si>
  <si>
    <t>Which city has the highest average % of asking price?</t>
  </si>
  <si>
    <t>Eagle Mountain Minkus</t>
  </si>
  <si>
    <t>Which city has the least number of average days on market?</t>
  </si>
  <si>
    <t>What is the average days on market for all cities?</t>
  </si>
  <si>
    <t>Which city had the lowest average selling price?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</si>
</sst>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&quot;$&quot;* #,##0_);_(&quot;$&quot;* \(#,##0\);_(&quot;$&quot;* &quot;-&quot;??_);_(@_)"/>
    <numFmt numFmtId="165" formatCode="0.0%"/>
    <numFmt numFmtId="166" formatCode="_(&quot;$&quot;* #,##0_);_(&quot;$&quot;* \(#,##0\);_(&quot;$&quot;* &quot;-&quot;_);_(@_)"/>
  </numFmts>
  <fonts count="4">
    <font>
      <sz val="10.0"/>
      <color rgb="FF000000"/>
      <name val="Arial"/>
    </font>
    <font>
      <b/>
      <sz val="10.0"/>
      <name val="Arial"/>
    </font>
    <font>
      <sz val="10.0"/>
      <name val="Arial"/>
    </font>
    <font>
      <b/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">
    <border/>
    <border>
      <left/>
      <right/>
      <top/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/>
    </xf>
    <xf borderId="0" fillId="0" fontId="0" numFmtId="0" xfId="0" applyFont="1"/>
    <xf borderId="0" fillId="0" fontId="0" numFmtId="164" xfId="0" applyFont="1" applyNumberFormat="1"/>
    <xf borderId="0" fillId="0" fontId="0" numFmtId="165" xfId="0" applyFont="1" applyNumberFormat="1"/>
    <xf borderId="0" fillId="0" fontId="2" numFmtId="14" xfId="0" applyFont="1" applyNumberFormat="1"/>
    <xf borderId="0" fillId="0" fontId="0" numFmtId="14" xfId="0" applyFont="1" applyNumberFormat="1"/>
    <xf borderId="0" fillId="0" fontId="2" numFmtId="1" xfId="0" applyFont="1" applyNumberFormat="1"/>
    <xf borderId="0" fillId="0" fontId="3" numFmtId="14" xfId="0" applyFont="1" applyNumberFormat="1"/>
    <xf borderId="0" fillId="0" fontId="3" numFmtId="0" xfId="0" applyFont="1"/>
    <xf borderId="0" fillId="0" fontId="1" numFmtId="0" xfId="0" applyFont="1"/>
    <xf borderId="0" fillId="0" fontId="2" numFmtId="0" xfId="0" applyFont="1"/>
    <xf borderId="1" fillId="2" fontId="2" numFmtId="166" xfId="0" applyBorder="1" applyFill="1" applyFont="1" applyNumberFormat="1"/>
    <xf borderId="1" fillId="2" fontId="2" numFmtId="0" xfId="0" applyBorder="1" applyFont="1"/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left"/>
    </xf>
    <xf borderId="0" fillId="0" fontId="2" numFmtId="164" xfId="0" applyFont="1" applyNumberFormat="1"/>
    <xf borderId="2" fillId="0" fontId="2" numFmtId="164" xfId="0" applyBorder="1" applyFont="1" applyNumberFormat="1"/>
    <xf borderId="0" fillId="0" fontId="2" numFmtId="16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pivotCacheDefinition" Target="pivotCache/pivotCacheDefinition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  <a:r>
              <a:rPr b="0" i="0" sz="1400">
                <a:solidFill>
                  <a:srgbClr val="000000"/>
                </a:solidFill>
                <a:latin typeface="+mn-lt"/>
              </a:rPr>
              <a:t>Average Selling Price by City 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'Selling Price'!$B$3</c:f>
            </c:strRef>
          </c:tx>
          <c:spPr>
            <a:solidFill>
              <a:srgbClr val="4285F4"/>
            </a:solidFill>
          </c:spPr>
          <c:cat>
            <c:strRef>
              <c:f>'Selling Price'!$A$4:$A$9</c:f>
            </c:strRef>
          </c:cat>
          <c:val>
            <c:numRef>
              <c:f>'Selling Price'!$B$4:$B$9</c:f>
              <c:numCache/>
            </c:numRef>
          </c:val>
        </c:ser>
        <c:axId val="73392162"/>
        <c:axId val="928322652"/>
      </c:barChart>
      <c:catAx>
        <c:axId val="733921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28322652"/>
      </c:catAx>
      <c:valAx>
        <c:axId val="9283226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3392162"/>
      </c:valAx>
    </c:plotArea>
    <c:plotVisOnly val="1"/>
  </c:chart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152400</xdr:colOff>
      <xdr:row>1</xdr:row>
      <xdr:rowOff>57150</xdr:rowOff>
    </xdr:from>
    <xdr:ext cx="4933950" cy="27432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H82" sheet="Sales Data"/>
  </cacheSource>
  <cacheFields>
    <cacheField name="Number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</sharedItems>
    </cacheField>
    <cacheField name="Address" numFmtId="0">
      <sharedItems>
        <s v="8687 Kenwood Road"/>
        <s v="11 West Oak Circle"/>
        <s v="314 Timp View Drive"/>
        <s v="614 West Cedar Drive"/>
        <s v="750 South Apple Way"/>
        <s v="7 Kingston Court"/>
        <s v="618 West Cedar Drive"/>
        <s v="321 North Choctaw"/>
        <s v="1370 Pinellas Road"/>
        <s v="1971 Glenview Road"/>
        <s v="15 West Oak Circle"/>
        <s v="575 South Choctaw"/>
        <s v="10995 SW 88 Court"/>
        <s v="143 North Mountain View"/>
        <s v="29 East Oak Circle"/>
        <s v="8030 Steeplechase Drive"/>
        <s v="2006 Cutwater Court"/>
        <s v="9876 South Sunset Avenue"/>
        <s v="321 West Walnut Grove"/>
        <s v="4081 Lybyer Avenue"/>
        <s v="1900 Glenview Road"/>
        <s v="9000 South Sunset Avenue"/>
        <s v="8432 South Sunset Avenue"/>
        <s v="831 South Weber"/>
        <s v="714 Timp View Lane"/>
        <s v="240 East Jefferson Way"/>
        <s v="224 Rockaway Street"/>
        <s v="260 East Jefferson Way"/>
        <s v="290 East Jefferson Way"/>
        <s v="8307 S Indian River Drive"/>
        <s v="123 Ivy Lane"/>
        <s v="9408 Forest Hills Circle"/>
        <s v="245 Ivy Lane"/>
        <s v="11971 SW 269 Terrace"/>
        <s v="1857 Pine Drive"/>
        <s v="3461 East Lindon Way"/>
        <s v="16235 Orange Boulevard"/>
        <s v="614 Lincoln Drive"/>
        <s v="2448 Woodacres Road"/>
        <s v="401 Pinecone Circle"/>
        <s v="421 Ivy Lane"/>
        <s v="765 East Sheridan Lane"/>
        <s v="61 East Walnut Grove"/>
        <s v="1414 N Sheridan Road"/>
        <s v="487 Blue Skies Drive"/>
        <s v="10700 Lake Shore Lane"/>
        <s v="73 East Oak Street"/>
        <s v="81 Island Drive South"/>
        <s v="3412 Kilmer Street"/>
        <s v="605 Reservoir Drive"/>
        <s v="77 East Oak Street"/>
        <s v="400 Ivy Lane"/>
        <s v="1 Southampton Place"/>
        <s v="3418 North Sunset Lane"/>
        <s v="1892 North 250 West"/>
        <s v="1629 NW 43rd Street"/>
        <s v="3400 North Sunset Lane"/>
        <s v="876 South California Way"/>
        <s v="21 Compass Road"/>
        <s v="34 West Oakley Drive"/>
        <s v="30 Kent Road"/>
        <s v="140 East 3rd Street"/>
        <s v="160 West 5th Street"/>
        <s v="240 West 5th Street"/>
        <s v="520 E Spring Street"/>
        <s v="678 Mountain Circle"/>
        <s v="3490 North Sunset Lane"/>
        <s v="4916 Rock Spring Road"/>
        <s v="8923 Harris Drive"/>
        <s v="876 West Hadley Way"/>
        <s v="1132 SW 52nd Street"/>
        <s v="416 East Oak"/>
        <s v="10 Vestal Drive"/>
        <s v="425 East Oak"/>
        <s v="876 West Holiday"/>
        <s v="103 Jasper Drive"/>
        <s v="516 East Oak"/>
        <s v="123 Oak Avenue"/>
        <s v="600 Ivy Lane"/>
        <s v="144 Oak Avenue"/>
        <s v="1600 Reeves Street"/>
      </sharedItems>
    </cacheField>
    <cacheField name="City" numFmtId="0">
      <sharedItems>
        <s v="Cedar Hills"/>
        <s v="American Fork"/>
        <s v="Lehi"/>
        <s v="Alpine"/>
        <s v="Eagle Mountain"/>
      </sharedItems>
    </cacheField>
    <cacheField name="Selling Agent" numFmtId="0">
      <sharedItems>
        <s v="Hernandez"/>
        <s v="Carey"/>
        <s v="Goodrich"/>
        <s v="Lugo"/>
        <s v="Minkus"/>
        <s v="Merkin"/>
        <s v="Pijuan"/>
        <s v="Reuter"/>
        <s v="Bethune"/>
        <s v="Hen"/>
      </sharedItems>
    </cacheField>
    <cacheField name="Asking Price" numFmtId="164">
      <sharedItems containsSemiMixedTypes="0" containsString="0" containsNumber="1" containsInteger="1">
        <n v="725000.0"/>
        <n v="350000.0"/>
        <n v="418000.0"/>
        <n v="215800.0"/>
        <n v="385900.0"/>
        <n v="500000.0"/>
        <n v="300000.0"/>
        <n v="565000.0"/>
        <n v="219000.0"/>
        <n v="165000.0"/>
        <n v="325000.0"/>
        <n v="750250.0"/>
        <n v="110000.0"/>
        <n v="314250.0"/>
        <n v="555000.0"/>
        <n v="450000.0"/>
        <n v="345000.0"/>
        <n v="425000.0"/>
        <n v="285750.0"/>
        <n v="425815.0"/>
        <n v="250000.0"/>
        <n v="515000.0"/>
        <n v="400000.0"/>
        <n v="310000.0"/>
        <n v="375500.0"/>
        <n v="185500.0"/>
        <n v="395000.0"/>
        <n v="410000.0"/>
        <n v="560700.0"/>
        <n v="475000.0"/>
        <n v="1500120.0"/>
        <n v="460750.0"/>
        <n v="375000.0"/>
        <n v="1250000.0"/>
        <n v="365750.0"/>
        <n v="650000.0"/>
        <n v="147800.0"/>
        <n v="180000.0"/>
        <n v="215000.0"/>
        <n v="315250.0"/>
        <n v="316000.0"/>
        <n v="289900.0"/>
        <n v="259900.0"/>
        <n v="399000.0"/>
        <n v="189900.0"/>
        <n v="335000.0"/>
        <n v="275000.0"/>
        <n v="589000.0"/>
        <n v="345670.0"/>
        <n v="254500.0"/>
        <n v="275900.0"/>
        <n v="165900.0"/>
        <n v="299999.0"/>
        <n v="339999.0"/>
        <n v="380500.0"/>
        <n v="245900.0"/>
      </sharedItems>
    </cacheField>
    <cacheField name="Selling Price" numFmtId="164">
      <sharedItems containsSemiMixedTypes="0" containsString="0" containsNumber="1" containsInteger="1">
        <n v="645250.0"/>
        <n v="340000.0"/>
        <n v="400000.0"/>
        <n v="200000.0"/>
        <n v="385900.0"/>
        <n v="465000.0"/>
        <n v="290000.0"/>
        <n v="535000.0"/>
        <n v="215000.0"/>
        <n v="156750.0"/>
        <n v="320000.0"/>
        <n v="700000.0"/>
        <n v="106000.0"/>
        <n v="304000.0"/>
        <n v="500000.0"/>
        <n v="382500.0"/>
        <n v="339999.0"/>
        <n v="300000.0"/>
        <n v="415000.0"/>
        <n v="308750.0"/>
        <n v="302250.0"/>
        <n v="232000.0"/>
        <n v="485750.0"/>
        <n v="375000.0"/>
        <n v="255000.0"/>
        <n v="375500.0"/>
        <n v="179000.0"/>
        <n v="397700.0"/>
        <n v="550000.0"/>
        <n v="380000.0"/>
        <n v="425250.0"/>
        <n v="1400000.0"/>
        <n v="425000.0"/>
        <n v="435500.0"/>
        <n v="376000.0"/>
        <n v="1225000.0"/>
        <n v="355000.0"/>
        <n v="598000.0"/>
        <n v="325000.0"/>
        <n v="150000.0"/>
        <n v="175000.0"/>
        <n v="291400.0"/>
        <n v="335000.0"/>
        <n v="330000.0"/>
        <n v="195000.0"/>
        <n v="450000.0"/>
        <n v="316000.0"/>
        <n v="279000.0"/>
        <n v="246905.0"/>
        <n v="350000.0"/>
        <n v="350750.0"/>
        <n v="186102.0"/>
        <n v="275000.0"/>
        <n v="264000.0"/>
        <n v="575000.0"/>
        <n v="345000.0"/>
        <n v="236685.0"/>
        <n v="250000.0"/>
        <n v="565000.0"/>
        <n v="455000.0"/>
        <n v="159264.0"/>
        <n v="280000.0"/>
        <n v="310000.0"/>
        <n v="365000.0"/>
        <n v="233605.0"/>
      </sharedItems>
    </cacheField>
    <cacheField name="Listing Date" numFmtId="14">
      <sharedItems containsSemiMixedTypes="0" containsDate="1" containsString="0">
        <d v="2021-04-01T00:00:00Z"/>
        <d v="2021-04-03T00:00:00Z"/>
        <d v="2021-04-06T00:00:00Z"/>
        <d v="2021-04-08T00:00:00Z"/>
        <d v="2021-04-12T00:00:00Z"/>
        <d v="2021-04-13T00:00:00Z"/>
        <d v="2021-04-15T00:00:00Z"/>
        <d v="2021-04-18T00:00:00Z"/>
        <d v="2021-04-19T00:00:00Z"/>
        <d v="2021-04-28T00:00:00Z"/>
        <d v="2021-04-29T00:00:00Z"/>
        <d v="2021-04-30T00:00:00Z"/>
        <d v="2021-05-01T00:00:00Z"/>
        <d v="2021-05-02T00:00:00Z"/>
        <d v="2021-05-05T00:00:00Z"/>
        <d v="2021-05-06T00:00:00Z"/>
        <d v="2021-05-12T00:00:00Z"/>
        <d v="2021-05-13T00:00:00Z"/>
        <d v="2021-05-15T00:00:00Z"/>
        <d v="2021-05-18T00:00:00Z"/>
        <d v="2021-05-22T00:00:00Z"/>
        <d v="2021-05-23T00:00:00Z"/>
        <d v="2021-05-26T00:00:00Z"/>
        <d v="2021-05-28T00:00:00Z"/>
        <d v="2021-05-31T00:00:00Z"/>
        <d v="2021-06-01T00:00:00Z"/>
        <d v="2021-06-02T00:00:00Z"/>
        <d v="2021-06-03T00:00:00Z"/>
        <d v="2021-06-05T00:00:00Z"/>
        <d v="2021-06-06T00:00:00Z"/>
        <d v="2021-06-10T00:00:00Z"/>
        <d v="2021-06-12T00:00:00Z"/>
        <d v="2021-06-13T00:00:00Z"/>
        <d v="2021-06-18T00:00:00Z"/>
        <d v="2021-06-20T00:00:00Z"/>
        <d v="2021-06-23T00:00:00Z"/>
        <d v="2021-06-24T00:00:00Z"/>
        <d v="2021-06-29T00:00:00Z"/>
        <d v="2021-06-30T00:00:00Z"/>
      </sharedItems>
    </cacheField>
    <cacheField name="Sale Date" numFmtId="14">
      <sharedItems containsSemiMixedTypes="0" containsDate="1" containsString="0">
        <d v="2021-06-16T00:00:00Z"/>
        <d v="2021-05-15T00:00:00Z"/>
        <d v="2021-06-01T00:00:00Z"/>
        <d v="2021-05-25T00:00:00Z"/>
        <d v="2021-04-30T00:00:00Z"/>
        <d v="2021-06-10T00:00:00Z"/>
        <d v="2021-09-30T00:00:00Z"/>
        <d v="2021-06-02T00:00:00Z"/>
        <d v="2021-06-12T00:00:00Z"/>
        <d v="2021-05-30T00:00:00Z"/>
        <d v="2021-11-01T00:00:00Z"/>
        <d v="2021-07-03T00:00:00Z"/>
        <d v="2021-08-05T00:00:00Z"/>
        <d v="2021-10-15T00:00:00Z"/>
        <d v="2021-06-30T00:00:00Z"/>
        <d v="2021-06-23T00:00:00Z"/>
        <d v="2021-07-02T00:00:00Z"/>
        <d v="2021-05-28T00:00:00Z"/>
        <d v="2021-06-03T00:00:00Z"/>
        <d v="2021-09-15T00:00:00Z"/>
        <d v="2021-09-01T00:00:00Z"/>
        <d v="2021-08-25T00:00:00Z"/>
        <d v="2021-06-19T00:00:00Z"/>
        <d v="2021-10-01T00:00:00Z"/>
        <d v="2021-07-01T00:00:00Z"/>
        <d v="2021-06-18T00:00:00Z"/>
        <d v="2021-05-05T00:00:00Z"/>
        <d v="2021-06-06T00:00:00Z"/>
        <d v="2021-07-16T00:00:00Z"/>
        <d v="2021-06-26T00:00:00Z"/>
        <d v="2021-09-23T00:00:00Z"/>
        <d v="2021-11-15T00:00:00Z"/>
        <d v="2021-08-15T00:00:00Z"/>
        <d v="2021-06-09T00:00:00Z"/>
        <d v="2021-05-31T00:00:00Z"/>
        <d v="2021-07-15T00:00:00Z"/>
        <d v="2021-06-29T00:00:00Z"/>
        <d v="2021-08-30T00:00:00Z"/>
        <d v="2021-08-01T00:00:00Z"/>
        <d v="2021-08-19T00:00:00Z"/>
        <d v="2021-09-02T00:00:00Z"/>
        <d v="2021-11-30T00:00:00Z"/>
        <d v="2021-07-26T00:00:00Z"/>
        <d v="2021-06-25T00:00:00Z"/>
        <d v="2021-07-21T00:00:00Z"/>
        <d v="2021-07-08T00:00:00Z"/>
        <d v="2021-09-21T00:00:00Z"/>
        <d v="2021-11-02T00:00:00Z"/>
        <d v="2021-09-18T00:00:00Z"/>
        <d v="2021-09-06T00:00:00Z"/>
        <d v="2021-08-16T00:00:00Z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" cacheId="0" dataCaption="" showHeaders="0">
  <location ref="A4:G15" firstHeaderRow="0" firstDataRow="2" firstDataCol="1"/>
  <pivotFields>
    <pivotField name="Number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Address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ity" axis="axisCol" outline="0" multipleItemSelectionAllowed="1" showAll="0" sortType="ascending">
      <items>
        <item x="3"/>
        <item h="1" x="1"/>
        <item x="0"/>
        <item h="1" x="4"/>
        <item h="1" x="2"/>
        <item t="default"/>
      </items>
    </pivotField>
    <pivotField name="Selling Agent" axis="axisRow" outline="0" multipleItemSelectionAllowed="1" showAll="0" sortType="ascending">
      <items>
        <item x="8"/>
        <item x="1"/>
        <item x="2"/>
        <item x="9"/>
        <item x="0"/>
        <item x="3"/>
        <item x="5"/>
        <item x="4"/>
        <item x="6"/>
        <item x="7"/>
        <item t="default"/>
      </items>
    </pivotField>
    <pivotField name="Asking Price" dataField="1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t="default"/>
      </items>
    </pivotField>
    <pivotField name="Selling Price" dataField="1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t="default"/>
      </items>
    </pivotField>
    <pivotField name="Listing Date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t="default"/>
      </items>
    </pivotField>
    <pivotField name="Sale Date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</pivotFields>
  <rowFields>
    <field x="3"/>
  </rowFields>
  <colFields>
    <field x="2"/>
    <field x="-2"/>
  </colFields>
  <dataFields>
    <dataField name="AVERAGE of Asking Price" fld="4" subtotal="average" baseField="0"/>
    <dataField name="AVERAGE of Selling Price" fld="5" subtotal="average" baseField="0"/>
  </dataFields>
</pivotTableDefinition>
</file>

<file path=xl/pivotTables/pivotTable2.xml><?xml version="1.0" encoding="utf-8"?>
<pivotTableDefinition xmlns="http://schemas.openxmlformats.org/spreadsheetml/2006/main" name="Selling Price" cacheId="0" dataCaption="">
  <location ref="A3:B9" firstHeaderRow="1" firstDataRow="2" firstDataCol="0"/>
  <pivotFields>
    <pivotField name="Number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Address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ity" axis="axisRow" outline="0" multipleItemSelectionAllowed="1" showAll="0" sortType="ascending">
      <items>
        <item x="3"/>
        <item x="1"/>
        <item x="0"/>
        <item x="4"/>
        <item x="2"/>
        <item t="default"/>
      </items>
    </pivotField>
    <pivotField name="Selling Agent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Asking Price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t="default"/>
      </items>
    </pivotField>
    <pivotField name="Selling Price" dataField="1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t="default"/>
      </items>
    </pivotField>
    <pivotField name="Listing Date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t="default"/>
      </items>
    </pivotField>
    <pivotField name="Sale Date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</pivotFields>
  <rowFields>
    <field x="2"/>
  </rowFields>
  <dataFields>
    <dataField name="AVERAGE of Selling Price" fld="5" subtotal="average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cap="rnd" cmpd="sng" w="6350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rnd" cmpd="sng" w="34925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rotWithShape="0" algn="tl">
              <a:srgbClr val="000000">
                <a:alpha val="64000"/>
              </a:srgbClr>
            </a:outerShdw>
          </a:effectLst>
        </a:effectStyle>
        <a:effectStyle>
          <a:effectLst>
            <a:outerShdw blurRad="39000" dir="5400000" dist="25400">
              <a:srgbClr val="000000">
                <a:alpha val="35000"/>
              </a:srgbClr>
            </a:outerShdw>
          </a:effectLst>
        </a:effectStyle>
        <a:effectStyle>
          <a:effectLst>
            <a:outerShdw blurRad="39000" dir="5400000" dist="254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0"/>
            </a:lightRig>
          </a:scene3d>
          <a:sp3d prstMaterial="matte">
            <a:bevelT h="22225" w="762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Col="1" outlineLevelRow="2"/>
  <cols>
    <col customWidth="1" min="1" max="1" width="8.63"/>
    <col customWidth="1" min="2" max="2" width="23.88"/>
    <col customWidth="1" min="3" max="3" width="14.0"/>
    <col customWidth="1" min="4" max="4" width="13.38"/>
    <col customWidth="1" min="5" max="5" width="12.25" outlineLevel="1"/>
    <col customWidth="1" min="6" max="6" width="12.75" outlineLevel="1"/>
    <col customWidth="1" min="7" max="7" width="10.75"/>
    <col customWidth="1" min="8" max="8" width="11.75" outlineLevel="1"/>
    <col customWidth="1" min="9" max="9" width="10.13" outlineLevel="1"/>
    <col customWidth="1" min="10" max="10" width="10.75"/>
    <col customWidth="1" min="11" max="11" width="8.63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</row>
    <row r="2" ht="12.75" customHeight="1" outlineLevel="2">
      <c r="A2" s="4">
        <v>2.0</v>
      </c>
      <c r="B2" s="5" t="s">
        <v>10</v>
      </c>
      <c r="C2" s="5" t="s">
        <v>11</v>
      </c>
      <c r="D2" s="5" t="s">
        <v>12</v>
      </c>
      <c r="E2" s="6">
        <v>350000.0</v>
      </c>
      <c r="F2" s="6">
        <v>340000.0</v>
      </c>
      <c r="G2" s="7" t="str">
        <f t="shared" ref="G2:G4" si="1">F2/E2</f>
        <v>97.1%</v>
      </c>
      <c r="H2" s="8">
        <v>44287.0</v>
      </c>
      <c r="I2" s="9">
        <v>44331.0</v>
      </c>
      <c r="J2" s="10" t="str">
        <f t="shared" ref="J2:J4" si="2">I2-H2</f>
        <v>44</v>
      </c>
    </row>
    <row r="3" ht="12.75" customHeight="1" outlineLevel="2">
      <c r="A3" s="4">
        <v>3.0</v>
      </c>
      <c r="B3" s="5" t="s">
        <v>13</v>
      </c>
      <c r="C3" s="5" t="s">
        <v>11</v>
      </c>
      <c r="D3" s="5" t="s">
        <v>14</v>
      </c>
      <c r="E3" s="6">
        <v>418000.0</v>
      </c>
      <c r="F3" s="6">
        <v>400000.0</v>
      </c>
      <c r="G3" s="7" t="str">
        <f t="shared" si="1"/>
        <v>95.7%</v>
      </c>
      <c r="H3" s="8">
        <v>44287.0</v>
      </c>
      <c r="I3" s="9">
        <v>44348.0</v>
      </c>
      <c r="J3" s="10" t="str">
        <f t="shared" si="2"/>
        <v>61</v>
      </c>
    </row>
    <row r="4" ht="12.75" customHeight="1" outlineLevel="2">
      <c r="A4" s="4">
        <v>5.0</v>
      </c>
      <c r="B4" s="5" t="s">
        <v>15</v>
      </c>
      <c r="C4" s="5" t="s">
        <v>11</v>
      </c>
      <c r="D4" s="5" t="s">
        <v>14</v>
      </c>
      <c r="E4" s="6">
        <v>385900.0</v>
      </c>
      <c r="F4" s="6">
        <v>385900.0</v>
      </c>
      <c r="G4" s="7" t="str">
        <f t="shared" si="1"/>
        <v>100.0%</v>
      </c>
      <c r="H4" s="8">
        <v>44287.0</v>
      </c>
      <c r="I4" s="9">
        <v>44316.0</v>
      </c>
      <c r="J4" s="10" t="str">
        <f t="shared" si="2"/>
        <v>29</v>
      </c>
    </row>
    <row r="5" ht="12.75" customHeight="1" outlineLevel="1">
      <c r="A5" s="4"/>
      <c r="B5" s="5"/>
      <c r="C5" s="11" t="s">
        <v>16</v>
      </c>
      <c r="D5" s="5"/>
      <c r="E5" s="6"/>
      <c r="F5" s="6" t="str">
        <f t="shared" ref="F5:G5" si="3">SUBTOTAL(1,F2:F4)</f>
        <v> $ 375,300 </v>
      </c>
      <c r="G5" s="7" t="str">
        <f t="shared" si="3"/>
        <v>97.6%</v>
      </c>
      <c r="H5" s="8"/>
      <c r="I5" s="9"/>
      <c r="J5" s="10" t="str">
        <f>SUBTOTAL(1,J2:J4)</f>
        <v>45</v>
      </c>
    </row>
    <row r="6" ht="12.75" customHeight="1" outlineLevel="1">
      <c r="A6" s="4">
        <v>1.0</v>
      </c>
      <c r="B6" s="5" t="s">
        <v>17</v>
      </c>
      <c r="C6" s="5" t="s">
        <v>18</v>
      </c>
      <c r="D6" s="5" t="s">
        <v>19</v>
      </c>
      <c r="E6" s="6">
        <v>725000.0</v>
      </c>
      <c r="F6" s="6">
        <v>645250.0</v>
      </c>
      <c r="G6" s="7" t="str">
        <f>F6/E6</f>
        <v>89.0%</v>
      </c>
      <c r="H6" s="8">
        <v>44287.0</v>
      </c>
      <c r="I6" s="9">
        <v>44363.0</v>
      </c>
      <c r="J6" s="10" t="str">
        <f>I6-H6</f>
        <v>76</v>
      </c>
    </row>
    <row r="7" ht="12.75" customHeight="1" outlineLevel="1">
      <c r="A7" s="4"/>
      <c r="B7" s="5"/>
      <c r="C7" s="12" t="s">
        <v>20</v>
      </c>
      <c r="D7" s="5"/>
      <c r="E7" s="6"/>
      <c r="F7" s="6" t="str">
        <f t="shared" ref="F7:G7" si="4">SUBTOTAL(1,F6)</f>
        <v> $ 645,250 </v>
      </c>
      <c r="G7" s="7" t="str">
        <f t="shared" si="4"/>
        <v>89.0%</v>
      </c>
      <c r="H7" s="8"/>
      <c r="I7" s="9"/>
      <c r="J7" s="10" t="str">
        <f>SUBTOTAL(1,J6)</f>
        <v>76</v>
      </c>
    </row>
    <row r="8" ht="12.75" customHeight="1" outlineLevel="1">
      <c r="A8" s="4">
        <v>4.0</v>
      </c>
      <c r="B8" s="5" t="s">
        <v>21</v>
      </c>
      <c r="C8" s="5" t="s">
        <v>22</v>
      </c>
      <c r="D8" s="5" t="s">
        <v>23</v>
      </c>
      <c r="E8" s="6">
        <v>215800.0</v>
      </c>
      <c r="F8" s="6">
        <v>200000.0</v>
      </c>
      <c r="G8" s="7" t="str">
        <f>F8/E8</f>
        <v>92.7%</v>
      </c>
      <c r="H8" s="8">
        <v>44287.0</v>
      </c>
      <c r="I8" s="9">
        <v>44341.0</v>
      </c>
      <c r="J8" s="10" t="str">
        <f>I8-H8</f>
        <v>54</v>
      </c>
    </row>
    <row r="9" ht="12.75" customHeight="1" outlineLevel="1">
      <c r="A9" s="4"/>
      <c r="B9" s="5"/>
      <c r="C9" s="12" t="s">
        <v>24</v>
      </c>
      <c r="D9" s="5"/>
      <c r="E9" s="6"/>
      <c r="F9" s="6" t="str">
        <f t="shared" ref="F9:G9" si="5">SUBTOTAL(1,F8)</f>
        <v> $ 200,000 </v>
      </c>
      <c r="G9" s="7" t="str">
        <f t="shared" si="5"/>
        <v>92.7%</v>
      </c>
      <c r="H9" s="8"/>
      <c r="I9" s="9"/>
      <c r="J9" s="10" t="str">
        <f>SUBTOTAL(1,J8)</f>
        <v>54</v>
      </c>
    </row>
    <row r="10" ht="12.75" customHeight="1" outlineLevel="1">
      <c r="A10" s="4">
        <v>6.0</v>
      </c>
      <c r="B10" s="5" t="s">
        <v>25</v>
      </c>
      <c r="C10" s="5" t="s">
        <v>26</v>
      </c>
      <c r="D10" s="5" t="s">
        <v>12</v>
      </c>
      <c r="E10" s="6">
        <v>500000.0</v>
      </c>
      <c r="F10" s="6">
        <v>465000.0</v>
      </c>
      <c r="G10" s="7" t="str">
        <f>F10/E10</f>
        <v>93.0%</v>
      </c>
      <c r="H10" s="9">
        <v>44289.0</v>
      </c>
      <c r="I10" s="9">
        <v>44357.0</v>
      </c>
      <c r="J10" s="10" t="str">
        <f>I10-H10</f>
        <v>68</v>
      </c>
    </row>
    <row r="11" ht="12.75" customHeight="1" outlineLevel="1">
      <c r="A11" s="4"/>
      <c r="B11" s="5"/>
      <c r="C11" s="12" t="s">
        <v>27</v>
      </c>
      <c r="D11" s="5"/>
      <c r="E11" s="6"/>
      <c r="F11" s="6" t="str">
        <f t="shared" ref="F11:G11" si="6">SUBTOTAL(1,F10)</f>
        <v> $ 465,000 </v>
      </c>
      <c r="G11" s="7" t="str">
        <f t="shared" si="6"/>
        <v>93.0%</v>
      </c>
      <c r="H11" s="9"/>
      <c r="I11" s="9"/>
      <c r="J11" s="10" t="str">
        <f>SUBTOTAL(1,J10)</f>
        <v>68</v>
      </c>
    </row>
    <row r="12" ht="12.75" customHeight="1" outlineLevel="1">
      <c r="A12" s="4">
        <v>7.0</v>
      </c>
      <c r="B12" s="5" t="s">
        <v>28</v>
      </c>
      <c r="C12" s="5" t="s">
        <v>22</v>
      </c>
      <c r="D12" s="5" t="s">
        <v>23</v>
      </c>
      <c r="E12" s="6">
        <v>300000.0</v>
      </c>
      <c r="F12" s="6">
        <v>290000.0</v>
      </c>
      <c r="G12" s="7" t="str">
        <f>F12/E12</f>
        <v>96.7%</v>
      </c>
      <c r="H12" s="9">
        <v>44289.0</v>
      </c>
      <c r="I12" s="9">
        <v>44348.0</v>
      </c>
      <c r="J12" s="10" t="str">
        <f>I12-H12</f>
        <v>59</v>
      </c>
    </row>
    <row r="13" ht="12.75" customHeight="1" outlineLevel="1">
      <c r="A13" s="4"/>
      <c r="B13" s="5"/>
      <c r="C13" s="12" t="s">
        <v>24</v>
      </c>
      <c r="D13" s="5"/>
      <c r="E13" s="6"/>
      <c r="F13" s="6" t="str">
        <f t="shared" ref="F13:G13" si="7">SUBTOTAL(1,F12)</f>
        <v> $ 290,000 </v>
      </c>
      <c r="G13" s="7" t="str">
        <f t="shared" si="7"/>
        <v>96.7%</v>
      </c>
      <c r="H13" s="9"/>
      <c r="I13" s="9"/>
      <c r="J13" s="10" t="str">
        <f>SUBTOTAL(1,J12)</f>
        <v>59</v>
      </c>
    </row>
    <row r="14" ht="12.75" customHeight="1" outlineLevel="1">
      <c r="A14" s="4">
        <v>8.0</v>
      </c>
      <c r="B14" s="5" t="s">
        <v>29</v>
      </c>
      <c r="C14" s="5" t="s">
        <v>11</v>
      </c>
      <c r="D14" s="5" t="s">
        <v>30</v>
      </c>
      <c r="E14" s="6">
        <v>565000.0</v>
      </c>
      <c r="F14" s="6">
        <v>535000.0</v>
      </c>
      <c r="G14" s="7" t="str">
        <f>F14/E14</f>
        <v>94.7%</v>
      </c>
      <c r="H14" s="9">
        <v>44292.0</v>
      </c>
      <c r="I14" s="9">
        <v>44469.0</v>
      </c>
      <c r="J14" s="10" t="str">
        <f>I14-H14</f>
        <v>177</v>
      </c>
    </row>
    <row r="15" ht="12.75" customHeight="1" outlineLevel="1">
      <c r="A15" s="4"/>
      <c r="B15" s="5"/>
      <c r="C15" s="12" t="s">
        <v>16</v>
      </c>
      <c r="D15" s="5"/>
      <c r="E15" s="6"/>
      <c r="F15" s="6" t="str">
        <f t="shared" ref="F15:G15" si="8">SUBTOTAL(1,F14)</f>
        <v> $ 535,000 </v>
      </c>
      <c r="G15" s="7" t="str">
        <f t="shared" si="8"/>
        <v>94.7%</v>
      </c>
      <c r="H15" s="9"/>
      <c r="I15" s="9"/>
      <c r="J15" s="10" t="str">
        <f>SUBTOTAL(1,J14)</f>
        <v>177</v>
      </c>
    </row>
    <row r="16" ht="12.75" customHeight="1" outlineLevel="2">
      <c r="A16" s="4">
        <v>9.0</v>
      </c>
      <c r="B16" s="5" t="s">
        <v>31</v>
      </c>
      <c r="C16" s="5" t="s">
        <v>26</v>
      </c>
      <c r="D16" s="5" t="s">
        <v>23</v>
      </c>
      <c r="E16" s="6">
        <v>219000.0</v>
      </c>
      <c r="F16" s="6">
        <v>215000.0</v>
      </c>
      <c r="G16" s="7" t="str">
        <f t="shared" ref="G16:G17" si="9">F16/E16</f>
        <v>98.2%</v>
      </c>
      <c r="H16" s="9">
        <v>44294.0</v>
      </c>
      <c r="I16" s="9">
        <v>44349.0</v>
      </c>
      <c r="J16" s="10" t="str">
        <f t="shared" ref="J16:J17" si="10">I16-H16</f>
        <v>55</v>
      </c>
    </row>
    <row r="17" ht="12.75" customHeight="1" outlineLevel="2">
      <c r="A17" s="4">
        <v>12.0</v>
      </c>
      <c r="B17" s="5" t="s">
        <v>32</v>
      </c>
      <c r="C17" s="5" t="s">
        <v>26</v>
      </c>
      <c r="D17" s="5" t="s">
        <v>14</v>
      </c>
      <c r="E17" s="6">
        <v>750250.0</v>
      </c>
      <c r="F17" s="6">
        <v>700000.0</v>
      </c>
      <c r="G17" s="7" t="str">
        <f t="shared" si="9"/>
        <v>93.3%</v>
      </c>
      <c r="H17" s="9">
        <v>44298.0</v>
      </c>
      <c r="I17" s="9">
        <v>44501.0</v>
      </c>
      <c r="J17" s="10" t="str">
        <f t="shared" si="10"/>
        <v>203</v>
      </c>
    </row>
    <row r="18" ht="12.75" customHeight="1" outlineLevel="1">
      <c r="A18" s="4"/>
      <c r="B18" s="5"/>
      <c r="C18" s="12" t="s">
        <v>27</v>
      </c>
      <c r="D18" s="5"/>
      <c r="E18" s="6"/>
      <c r="F18" s="6" t="str">
        <f t="shared" ref="F18:G18" si="11">SUBTOTAL(1,F16:F17)</f>
        <v> $ 457,500 </v>
      </c>
      <c r="G18" s="7" t="str">
        <f t="shared" si="11"/>
        <v>95.7%</v>
      </c>
      <c r="H18" s="9"/>
      <c r="I18" s="9"/>
      <c r="J18" s="10" t="str">
        <f>SUBTOTAL(1,J16:J17)</f>
        <v>129</v>
      </c>
    </row>
    <row r="19" ht="12.75" customHeight="1" outlineLevel="1">
      <c r="A19" s="4">
        <v>13.0</v>
      </c>
      <c r="B19" s="5" t="s">
        <v>33</v>
      </c>
      <c r="C19" s="5" t="s">
        <v>22</v>
      </c>
      <c r="D19" s="5" t="s">
        <v>14</v>
      </c>
      <c r="E19" s="6">
        <v>110000.0</v>
      </c>
      <c r="F19" s="6">
        <v>106000.0</v>
      </c>
      <c r="G19" s="7" t="str">
        <f>F19/E19</f>
        <v>96.4%</v>
      </c>
      <c r="H19" s="9">
        <v>44298.0</v>
      </c>
      <c r="I19" s="9">
        <v>44380.0</v>
      </c>
      <c r="J19" s="10" t="str">
        <f>I19-H19</f>
        <v>82</v>
      </c>
    </row>
    <row r="20" ht="12.75" customHeight="1" outlineLevel="1">
      <c r="A20" s="4"/>
      <c r="B20" s="5"/>
      <c r="C20" s="12" t="s">
        <v>24</v>
      </c>
      <c r="D20" s="5"/>
      <c r="E20" s="6"/>
      <c r="F20" s="6" t="str">
        <f t="shared" ref="F20:G20" si="12">SUBTOTAL(1,F19)</f>
        <v> $ 106,000 </v>
      </c>
      <c r="G20" s="7" t="str">
        <f t="shared" si="12"/>
        <v>96.4%</v>
      </c>
      <c r="H20" s="9"/>
      <c r="I20" s="9"/>
      <c r="J20" s="10" t="str">
        <f>SUBTOTAL(1,J19)</f>
        <v>82</v>
      </c>
    </row>
    <row r="21" ht="12.75" customHeight="1" outlineLevel="1">
      <c r="A21" s="4">
        <v>11.0</v>
      </c>
      <c r="B21" s="5" t="s">
        <v>34</v>
      </c>
      <c r="C21" s="5" t="s">
        <v>11</v>
      </c>
      <c r="D21" s="5" t="s">
        <v>19</v>
      </c>
      <c r="E21" s="6">
        <v>325000.0</v>
      </c>
      <c r="F21" s="6">
        <v>320000.0</v>
      </c>
      <c r="G21" s="7" t="str">
        <f>F21/E21</f>
        <v>98.5%</v>
      </c>
      <c r="H21" s="9">
        <v>44298.0</v>
      </c>
      <c r="I21" s="9">
        <v>44346.0</v>
      </c>
      <c r="J21" s="10" t="str">
        <f>I21-H21</f>
        <v>48</v>
      </c>
    </row>
    <row r="22" ht="12.75" customHeight="1" outlineLevel="1">
      <c r="A22" s="4"/>
      <c r="B22" s="5"/>
      <c r="C22" s="12" t="s">
        <v>16</v>
      </c>
      <c r="D22" s="5"/>
      <c r="E22" s="6"/>
      <c r="F22" s="6" t="str">
        <f t="shared" ref="F22:G22" si="13">SUBTOTAL(1,F21)</f>
        <v> $ 320,000 </v>
      </c>
      <c r="G22" s="7" t="str">
        <f t="shared" si="13"/>
        <v>98.5%</v>
      </c>
      <c r="H22" s="9"/>
      <c r="I22" s="9"/>
      <c r="J22" s="10" t="str">
        <f>SUBTOTAL(1,J21)</f>
        <v>48</v>
      </c>
    </row>
    <row r="23" ht="12.75" customHeight="1" outlineLevel="1">
      <c r="A23" s="4">
        <v>10.0</v>
      </c>
      <c r="B23" s="5" t="s">
        <v>35</v>
      </c>
      <c r="C23" s="5" t="s">
        <v>22</v>
      </c>
      <c r="D23" s="5" t="s">
        <v>30</v>
      </c>
      <c r="E23" s="6">
        <v>165000.0</v>
      </c>
      <c r="F23" s="6">
        <v>156750.0</v>
      </c>
      <c r="G23" s="7" t="str">
        <f>F23/E23</f>
        <v>95.0%</v>
      </c>
      <c r="H23" s="9">
        <v>44298.0</v>
      </c>
      <c r="I23" s="9">
        <v>44359.0</v>
      </c>
      <c r="J23" s="10" t="str">
        <f>I23-H23</f>
        <v>61</v>
      </c>
    </row>
    <row r="24" ht="12.75" customHeight="1" outlineLevel="1">
      <c r="A24" s="4"/>
      <c r="B24" s="5"/>
      <c r="C24" s="12" t="s">
        <v>24</v>
      </c>
      <c r="D24" s="5"/>
      <c r="E24" s="6"/>
      <c r="F24" s="6" t="str">
        <f t="shared" ref="F24:G24" si="14">SUBTOTAL(1,F23)</f>
        <v> $ 156,750 </v>
      </c>
      <c r="G24" s="7" t="str">
        <f t="shared" si="14"/>
        <v>95.0%</v>
      </c>
      <c r="H24" s="9"/>
      <c r="I24" s="9"/>
      <c r="J24" s="10" t="str">
        <f>SUBTOTAL(1,J23)</f>
        <v>61</v>
      </c>
    </row>
    <row r="25" ht="12.75" customHeight="1" outlineLevel="2">
      <c r="A25" s="4">
        <v>14.0</v>
      </c>
      <c r="B25" s="5" t="s">
        <v>36</v>
      </c>
      <c r="C25" s="5" t="s">
        <v>11</v>
      </c>
      <c r="D25" s="5" t="s">
        <v>12</v>
      </c>
      <c r="E25" s="6">
        <v>314250.0</v>
      </c>
      <c r="F25" s="6">
        <v>304000.0</v>
      </c>
      <c r="G25" s="7" t="str">
        <f t="shared" ref="G25:G26" si="15">F25/E25</f>
        <v>96.7%</v>
      </c>
      <c r="H25" s="9">
        <v>44299.0</v>
      </c>
      <c r="I25" s="9">
        <v>44413.0</v>
      </c>
      <c r="J25" s="10" t="str">
        <f t="shared" ref="J25:J26" si="16">I25-H25</f>
        <v>114</v>
      </c>
    </row>
    <row r="26" ht="12.75" customHeight="1" outlineLevel="2">
      <c r="A26" s="4">
        <v>15.0</v>
      </c>
      <c r="B26" s="5" t="s">
        <v>37</v>
      </c>
      <c r="C26" s="5" t="s">
        <v>11</v>
      </c>
      <c r="D26" s="5" t="s">
        <v>38</v>
      </c>
      <c r="E26" s="6">
        <v>555000.0</v>
      </c>
      <c r="F26" s="6">
        <v>500000.0</v>
      </c>
      <c r="G26" s="7" t="str">
        <f t="shared" si="15"/>
        <v>90.1%</v>
      </c>
      <c r="H26" s="9">
        <v>44299.0</v>
      </c>
      <c r="I26" s="9">
        <v>44484.0</v>
      </c>
      <c r="J26" s="10" t="str">
        <f t="shared" si="16"/>
        <v>185</v>
      </c>
    </row>
    <row r="27" ht="12.75" customHeight="1" outlineLevel="1">
      <c r="A27" s="4"/>
      <c r="B27" s="5"/>
      <c r="C27" s="12" t="s">
        <v>16</v>
      </c>
      <c r="D27" s="5"/>
      <c r="E27" s="6"/>
      <c r="F27" s="6" t="str">
        <f t="shared" ref="F27:G27" si="17">SUBTOTAL(1,F25:F26)</f>
        <v> $ 402,000 </v>
      </c>
      <c r="G27" s="7" t="str">
        <f t="shared" si="17"/>
        <v>93.4%</v>
      </c>
      <c r="H27" s="9"/>
      <c r="I27" s="9"/>
      <c r="J27" s="10" t="str">
        <f>SUBTOTAL(1,J25:J26)</f>
        <v>150</v>
      </c>
    </row>
    <row r="28" ht="12.75" customHeight="1" outlineLevel="1">
      <c r="A28" s="4">
        <v>16.0</v>
      </c>
      <c r="B28" s="5" t="s">
        <v>39</v>
      </c>
      <c r="C28" s="5" t="s">
        <v>26</v>
      </c>
      <c r="D28" s="5" t="s">
        <v>38</v>
      </c>
      <c r="E28" s="6">
        <v>450000.0</v>
      </c>
      <c r="F28" s="6">
        <v>382500.0</v>
      </c>
      <c r="G28" s="7" t="str">
        <f>F28/E28</f>
        <v>85.0%</v>
      </c>
      <c r="H28" s="9">
        <v>44301.0</v>
      </c>
      <c r="I28" s="9">
        <v>44377.0</v>
      </c>
      <c r="J28" s="10" t="str">
        <f>I28-H28</f>
        <v>76</v>
      </c>
    </row>
    <row r="29" ht="12.75" customHeight="1" outlineLevel="1">
      <c r="A29" s="4"/>
      <c r="B29" s="5"/>
      <c r="C29" s="12" t="s">
        <v>27</v>
      </c>
      <c r="D29" s="5"/>
      <c r="E29" s="6"/>
      <c r="F29" s="6" t="str">
        <f t="shared" ref="F29:G29" si="18">SUBTOTAL(1,F28)</f>
        <v> $ 382,500 </v>
      </c>
      <c r="G29" s="7" t="str">
        <f t="shared" si="18"/>
        <v>85.0%</v>
      </c>
      <c r="H29" s="9"/>
      <c r="I29" s="9"/>
      <c r="J29" s="10" t="str">
        <f>SUBTOTAL(1,J28)</f>
        <v>76</v>
      </c>
    </row>
    <row r="30" ht="12.75" customHeight="1" outlineLevel="1">
      <c r="A30" s="4">
        <v>19.0</v>
      </c>
      <c r="B30" s="5" t="s">
        <v>40</v>
      </c>
      <c r="C30" s="5" t="s">
        <v>11</v>
      </c>
      <c r="D30" s="5" t="s">
        <v>14</v>
      </c>
      <c r="E30" s="6">
        <v>425000.0</v>
      </c>
      <c r="F30" s="6">
        <v>415000.0</v>
      </c>
      <c r="G30" s="7" t="str">
        <f>F30/E30</f>
        <v>97.6%</v>
      </c>
      <c r="H30" s="9">
        <v>44304.0</v>
      </c>
      <c r="I30" s="9">
        <v>44377.0</v>
      </c>
      <c r="J30" s="10" t="str">
        <f>I30-H30</f>
        <v>73</v>
      </c>
    </row>
    <row r="31" ht="12.75" customHeight="1" outlineLevel="1">
      <c r="A31" s="4"/>
      <c r="B31" s="5"/>
      <c r="C31" s="12" t="s">
        <v>16</v>
      </c>
      <c r="D31" s="5"/>
      <c r="E31" s="6"/>
      <c r="F31" s="6" t="str">
        <f t="shared" ref="F31:G31" si="19">SUBTOTAL(1,F30)</f>
        <v> $ 415,000 </v>
      </c>
      <c r="G31" s="7" t="str">
        <f t="shared" si="19"/>
        <v>97.6%</v>
      </c>
      <c r="H31" s="9"/>
      <c r="I31" s="9"/>
      <c r="J31" s="10" t="str">
        <f>SUBTOTAL(1,J30)</f>
        <v>73</v>
      </c>
    </row>
    <row r="32" ht="12.75" customHeight="1" outlineLevel="1">
      <c r="A32" s="4">
        <v>18.0</v>
      </c>
      <c r="B32" s="5" t="s">
        <v>41</v>
      </c>
      <c r="C32" s="5" t="s">
        <v>42</v>
      </c>
      <c r="D32" s="5" t="s">
        <v>19</v>
      </c>
      <c r="E32" s="6">
        <v>300000.0</v>
      </c>
      <c r="F32" s="6">
        <v>300000.0</v>
      </c>
      <c r="G32" s="7" t="str">
        <f>F32/E32</f>
        <v>100.0%</v>
      </c>
      <c r="H32" s="9">
        <v>44304.0</v>
      </c>
      <c r="I32" s="9">
        <v>44316.0</v>
      </c>
      <c r="J32" s="10" t="str">
        <f>I32-H32</f>
        <v>12</v>
      </c>
    </row>
    <row r="33" ht="12.75" customHeight="1" outlineLevel="1">
      <c r="A33" s="4"/>
      <c r="B33" s="5"/>
      <c r="C33" s="12" t="s">
        <v>43</v>
      </c>
      <c r="D33" s="5"/>
      <c r="E33" s="6"/>
      <c r="F33" s="6" t="str">
        <f t="shared" ref="F33:G33" si="20">SUBTOTAL(1,F32)</f>
        <v> $ 300,000 </v>
      </c>
      <c r="G33" s="7" t="str">
        <f t="shared" si="20"/>
        <v>100.0%</v>
      </c>
      <c r="H33" s="9"/>
      <c r="I33" s="9"/>
      <c r="J33" s="10" t="str">
        <f>SUBTOTAL(1,J32)</f>
        <v>12</v>
      </c>
    </row>
    <row r="34" ht="12.75" customHeight="1" outlineLevel="2">
      <c r="A34" s="4">
        <v>17.0</v>
      </c>
      <c r="B34" s="5" t="s">
        <v>44</v>
      </c>
      <c r="C34" s="5" t="s">
        <v>26</v>
      </c>
      <c r="D34" s="5" t="s">
        <v>30</v>
      </c>
      <c r="E34" s="6">
        <v>345000.0</v>
      </c>
      <c r="F34" s="6">
        <v>339999.0</v>
      </c>
      <c r="G34" s="7" t="str">
        <f t="shared" ref="G34:G35" si="21">F34/E34</f>
        <v>98.6%</v>
      </c>
      <c r="H34" s="9">
        <v>44304.0</v>
      </c>
      <c r="I34" s="9">
        <v>44370.0</v>
      </c>
      <c r="J34" s="10" t="str">
        <f t="shared" ref="J34:J35" si="22">I34-H34</f>
        <v>66</v>
      </c>
    </row>
    <row r="35" ht="12.75" customHeight="1" outlineLevel="2">
      <c r="A35" s="4">
        <v>20.0</v>
      </c>
      <c r="B35" s="5" t="s">
        <v>45</v>
      </c>
      <c r="C35" s="5" t="s">
        <v>26</v>
      </c>
      <c r="D35" s="5" t="s">
        <v>30</v>
      </c>
      <c r="E35" s="6">
        <v>325000.0</v>
      </c>
      <c r="F35" s="6">
        <v>308750.0</v>
      </c>
      <c r="G35" s="7" t="str">
        <f t="shared" si="21"/>
        <v>95.0%</v>
      </c>
      <c r="H35" s="9">
        <v>44305.0</v>
      </c>
      <c r="I35" s="9">
        <v>44379.0</v>
      </c>
      <c r="J35" s="10" t="str">
        <f t="shared" si="22"/>
        <v>74</v>
      </c>
    </row>
    <row r="36" ht="12.75" customHeight="1" outlineLevel="1">
      <c r="A36" s="4"/>
      <c r="B36" s="5"/>
      <c r="C36" s="12" t="s">
        <v>27</v>
      </c>
      <c r="D36" s="5"/>
      <c r="E36" s="6"/>
      <c r="F36" s="6" t="str">
        <f t="shared" ref="F36:G36" si="23">SUBTOTAL(1,F34:F35)</f>
        <v> $ 324,375 </v>
      </c>
      <c r="G36" s="7" t="str">
        <f t="shared" si="23"/>
        <v>96.8%</v>
      </c>
      <c r="H36" s="9"/>
      <c r="I36" s="9"/>
      <c r="J36" s="10" t="str">
        <f>SUBTOTAL(1,J34:J35)</f>
        <v>70</v>
      </c>
    </row>
    <row r="37" ht="12.75" customHeight="1" outlineLevel="1">
      <c r="A37" s="4">
        <v>21.0</v>
      </c>
      <c r="B37" s="5" t="s">
        <v>46</v>
      </c>
      <c r="C37" s="5" t="s">
        <v>22</v>
      </c>
      <c r="D37" s="5" t="s">
        <v>19</v>
      </c>
      <c r="E37" s="6">
        <v>325000.0</v>
      </c>
      <c r="F37" s="6">
        <v>302250.0</v>
      </c>
      <c r="G37" s="7" t="str">
        <f>F37/E37</f>
        <v>93.0%</v>
      </c>
      <c r="H37" s="9">
        <v>44314.0</v>
      </c>
      <c r="I37" s="9">
        <v>44348.0</v>
      </c>
      <c r="J37" s="10" t="str">
        <f>I37-H37</f>
        <v>34</v>
      </c>
    </row>
    <row r="38" ht="12.75" customHeight="1" outlineLevel="1">
      <c r="A38" s="4"/>
      <c r="B38" s="5"/>
      <c r="C38" s="12" t="s">
        <v>24</v>
      </c>
      <c r="D38" s="5"/>
      <c r="E38" s="6"/>
      <c r="F38" s="6" t="str">
        <f t="shared" ref="F38:G38" si="24">SUBTOTAL(1,F37)</f>
        <v> $ 302,250 </v>
      </c>
      <c r="G38" s="7" t="str">
        <f t="shared" si="24"/>
        <v>93.0%</v>
      </c>
      <c r="H38" s="9"/>
      <c r="I38" s="9"/>
      <c r="J38" s="10" t="str">
        <f>SUBTOTAL(1,J37)</f>
        <v>34</v>
      </c>
    </row>
    <row r="39" ht="12.75" customHeight="1" outlineLevel="1">
      <c r="A39" s="4">
        <v>24.0</v>
      </c>
      <c r="B39" s="5" t="s">
        <v>47</v>
      </c>
      <c r="C39" s="5" t="s">
        <v>11</v>
      </c>
      <c r="D39" s="5" t="s">
        <v>23</v>
      </c>
      <c r="E39" s="6">
        <v>425815.0</v>
      </c>
      <c r="F39" s="6">
        <v>400000.0</v>
      </c>
      <c r="G39" s="7" t="str">
        <f>F39/E39</f>
        <v>93.9%</v>
      </c>
      <c r="H39" s="9">
        <v>44314.0</v>
      </c>
      <c r="I39" s="9">
        <v>44454.0</v>
      </c>
      <c r="J39" s="10" t="str">
        <f>I39-H39</f>
        <v>140</v>
      </c>
    </row>
    <row r="40" ht="12.75" customHeight="1" outlineLevel="1">
      <c r="A40" s="4"/>
      <c r="B40" s="5"/>
      <c r="C40" s="12" t="s">
        <v>16</v>
      </c>
      <c r="D40" s="5"/>
      <c r="E40" s="6"/>
      <c r="F40" s="6" t="str">
        <f t="shared" ref="F40:G40" si="25">SUBTOTAL(1,F39)</f>
        <v> $ 400,000 </v>
      </c>
      <c r="G40" s="7" t="str">
        <f t="shared" si="25"/>
        <v>93.9%</v>
      </c>
      <c r="H40" s="9"/>
      <c r="I40" s="9"/>
      <c r="J40" s="10" t="str">
        <f>SUBTOTAL(1,J39)</f>
        <v>140</v>
      </c>
    </row>
    <row r="41" ht="12.75" customHeight="1" outlineLevel="2">
      <c r="A41" s="4">
        <v>22.0</v>
      </c>
      <c r="B41" s="5" t="s">
        <v>48</v>
      </c>
      <c r="C41" s="5" t="s">
        <v>42</v>
      </c>
      <c r="D41" s="5" t="s">
        <v>23</v>
      </c>
      <c r="E41" s="6">
        <v>325000.0</v>
      </c>
      <c r="F41" s="6">
        <v>320000.0</v>
      </c>
      <c r="G41" s="7" t="str">
        <f t="shared" ref="G41:G42" si="26">F41/E41</f>
        <v>98.5%</v>
      </c>
      <c r="H41" s="9">
        <v>44314.0</v>
      </c>
      <c r="I41" s="9">
        <v>44344.0</v>
      </c>
      <c r="J41" s="10" t="str">
        <f t="shared" ref="J41:J42" si="27">I41-H41</f>
        <v>30</v>
      </c>
    </row>
    <row r="42" ht="12.75" customHeight="1" outlineLevel="2">
      <c r="A42" s="4">
        <v>23.0</v>
      </c>
      <c r="B42" s="5" t="s">
        <v>49</v>
      </c>
      <c r="C42" s="5" t="s">
        <v>42</v>
      </c>
      <c r="D42" s="5" t="s">
        <v>30</v>
      </c>
      <c r="E42" s="6">
        <v>285750.0</v>
      </c>
      <c r="F42" s="6">
        <v>300000.0</v>
      </c>
      <c r="G42" s="7" t="str">
        <f t="shared" si="26"/>
        <v>105.0%</v>
      </c>
      <c r="H42" s="9">
        <v>44314.0</v>
      </c>
      <c r="I42" s="9">
        <v>44350.0</v>
      </c>
      <c r="J42" s="10" t="str">
        <f t="shared" si="27"/>
        <v>36</v>
      </c>
    </row>
    <row r="43" ht="12.75" customHeight="1" outlineLevel="1">
      <c r="A43" s="4"/>
      <c r="B43" s="5"/>
      <c r="C43" s="12" t="s">
        <v>43</v>
      </c>
      <c r="D43" s="5"/>
      <c r="E43" s="6"/>
      <c r="F43" s="6" t="str">
        <f t="shared" ref="F43:G43" si="28">SUBTOTAL(1,F41:F42)</f>
        <v> $ 310,000 </v>
      </c>
      <c r="G43" s="7" t="str">
        <f t="shared" si="28"/>
        <v>101.7%</v>
      </c>
      <c r="H43" s="9"/>
      <c r="I43" s="9"/>
      <c r="J43" s="10" t="str">
        <f>SUBTOTAL(1,J41:J42)</f>
        <v>33</v>
      </c>
    </row>
    <row r="44" ht="12.75" customHeight="1" outlineLevel="1">
      <c r="A44" s="4">
        <v>25.0</v>
      </c>
      <c r="B44" s="5" t="s">
        <v>50</v>
      </c>
      <c r="C44" s="5" t="s">
        <v>11</v>
      </c>
      <c r="D44" s="5" t="s">
        <v>14</v>
      </c>
      <c r="E44" s="6">
        <v>250000.0</v>
      </c>
      <c r="F44" s="6">
        <v>232000.0</v>
      </c>
      <c r="G44" s="7" t="str">
        <f>F44/E44</f>
        <v>92.8%</v>
      </c>
      <c r="H44" s="9">
        <v>44315.0</v>
      </c>
      <c r="I44" s="9">
        <v>44440.0</v>
      </c>
      <c r="J44" s="10" t="str">
        <f>I44-H44</f>
        <v>125</v>
      </c>
    </row>
    <row r="45" ht="12.75" customHeight="1" outlineLevel="1">
      <c r="A45" s="4"/>
      <c r="B45" s="5"/>
      <c r="C45" s="12" t="s">
        <v>16</v>
      </c>
      <c r="D45" s="5"/>
      <c r="E45" s="6"/>
      <c r="F45" s="6" t="str">
        <f t="shared" ref="F45:G45" si="29">SUBTOTAL(1,F44)</f>
        <v> $ 232,000 </v>
      </c>
      <c r="G45" s="7" t="str">
        <f t="shared" si="29"/>
        <v>92.8%</v>
      </c>
      <c r="H45" s="9"/>
      <c r="I45" s="9"/>
      <c r="J45" s="10" t="str">
        <f>SUBTOTAL(1,J44)</f>
        <v>125</v>
      </c>
    </row>
    <row r="46" ht="12.75" customHeight="1" outlineLevel="2">
      <c r="A46" s="4">
        <v>26.0</v>
      </c>
      <c r="B46" s="5" t="s">
        <v>51</v>
      </c>
      <c r="C46" s="5" t="s">
        <v>42</v>
      </c>
      <c r="D46" s="5" t="s">
        <v>23</v>
      </c>
      <c r="E46" s="6">
        <v>515000.0</v>
      </c>
      <c r="F46" s="6">
        <v>485750.0</v>
      </c>
      <c r="G46" s="7" t="str">
        <f t="shared" ref="G46:G47" si="30">F46/E46</f>
        <v>94.3%</v>
      </c>
      <c r="H46" s="9">
        <v>44315.0</v>
      </c>
      <c r="I46" s="9">
        <v>44433.0</v>
      </c>
      <c r="J46" s="10" t="str">
        <f t="shared" ref="J46:J47" si="31">I46-H46</f>
        <v>118</v>
      </c>
    </row>
    <row r="47" ht="12.75" customHeight="1" outlineLevel="2">
      <c r="A47" s="4">
        <v>28.0</v>
      </c>
      <c r="B47" s="5" t="s">
        <v>52</v>
      </c>
      <c r="C47" s="5" t="s">
        <v>42</v>
      </c>
      <c r="D47" s="5" t="s">
        <v>19</v>
      </c>
      <c r="E47" s="6">
        <v>450000.0</v>
      </c>
      <c r="F47" s="6">
        <v>400000.0</v>
      </c>
      <c r="G47" s="7" t="str">
        <f t="shared" si="30"/>
        <v>88.9%</v>
      </c>
      <c r="H47" s="9">
        <v>44316.0</v>
      </c>
      <c r="I47" s="9">
        <v>44470.0</v>
      </c>
      <c r="J47" s="10" t="str">
        <f t="shared" si="31"/>
        <v>154</v>
      </c>
    </row>
    <row r="48" ht="12.75" customHeight="1" outlineLevel="1">
      <c r="A48" s="4"/>
      <c r="B48" s="5"/>
      <c r="C48" s="12" t="s">
        <v>43</v>
      </c>
      <c r="D48" s="5"/>
      <c r="E48" s="6"/>
      <c r="F48" s="6" t="str">
        <f t="shared" ref="F48:G48" si="32">SUBTOTAL(1,F46:F47)</f>
        <v> $ 442,875 </v>
      </c>
      <c r="G48" s="7" t="str">
        <f t="shared" si="32"/>
        <v>91.6%</v>
      </c>
      <c r="H48" s="9"/>
      <c r="I48" s="9"/>
      <c r="J48" s="10" t="str">
        <f>SUBTOTAL(1,J46:J47)</f>
        <v>136</v>
      </c>
    </row>
    <row r="49" ht="12.75" customHeight="1" outlineLevel="1">
      <c r="A49" s="4">
        <v>27.0</v>
      </c>
      <c r="B49" s="5" t="s">
        <v>53</v>
      </c>
      <c r="C49" s="5" t="s">
        <v>26</v>
      </c>
      <c r="D49" s="5" t="s">
        <v>54</v>
      </c>
      <c r="E49" s="6">
        <v>400000.0</v>
      </c>
      <c r="F49" s="6">
        <v>375000.0</v>
      </c>
      <c r="G49" s="7" t="str">
        <f>F49/E49</f>
        <v>93.8%</v>
      </c>
      <c r="H49" s="9">
        <v>44316.0</v>
      </c>
      <c r="I49" s="9">
        <v>44366.0</v>
      </c>
      <c r="J49" s="10" t="str">
        <f>I49-H49</f>
        <v>50</v>
      </c>
    </row>
    <row r="50" ht="12.75" customHeight="1" outlineLevel="1">
      <c r="A50" s="4"/>
      <c r="B50" s="5"/>
      <c r="C50" s="12" t="s">
        <v>27</v>
      </c>
      <c r="D50" s="5"/>
      <c r="E50" s="6"/>
      <c r="F50" s="6" t="str">
        <f t="shared" ref="F50:G50" si="33">SUBTOTAL(1,F49)</f>
        <v> $ 375,000 </v>
      </c>
      <c r="G50" s="7" t="str">
        <f t="shared" si="33"/>
        <v>93.8%</v>
      </c>
      <c r="H50" s="9"/>
      <c r="I50" s="9"/>
      <c r="J50" s="10" t="str">
        <f>SUBTOTAL(1,J49)</f>
        <v>50</v>
      </c>
    </row>
    <row r="51" ht="12.75" customHeight="1" outlineLevel="1">
      <c r="A51" s="4">
        <v>29.0</v>
      </c>
      <c r="B51" s="5" t="s">
        <v>55</v>
      </c>
      <c r="C51" s="5" t="s">
        <v>42</v>
      </c>
      <c r="D51" s="5" t="s">
        <v>54</v>
      </c>
      <c r="E51" s="6">
        <v>310000.0</v>
      </c>
      <c r="F51" s="6">
        <v>300000.0</v>
      </c>
      <c r="G51" s="7" t="str">
        <f>F51/E51</f>
        <v>96.8%</v>
      </c>
      <c r="H51" s="9">
        <v>44316.0</v>
      </c>
      <c r="I51" s="9">
        <v>44378.0</v>
      </c>
      <c r="J51" s="10" t="str">
        <f>I51-H51</f>
        <v>62</v>
      </c>
    </row>
    <row r="52" ht="12.75" customHeight="1" outlineLevel="1">
      <c r="A52" s="4"/>
      <c r="B52" s="5"/>
      <c r="C52" s="12" t="s">
        <v>43</v>
      </c>
      <c r="D52" s="5"/>
      <c r="E52" s="6"/>
      <c r="F52" s="6" t="str">
        <f t="shared" ref="F52:G52" si="34">SUBTOTAL(1,F51)</f>
        <v> $ 300,000 </v>
      </c>
      <c r="G52" s="7" t="str">
        <f t="shared" si="34"/>
        <v>96.8%</v>
      </c>
      <c r="H52" s="9"/>
      <c r="I52" s="9"/>
      <c r="J52" s="10" t="str">
        <f>SUBTOTAL(1,J51)</f>
        <v>62</v>
      </c>
    </row>
    <row r="53" ht="12.75" customHeight="1" outlineLevel="1">
      <c r="A53" s="4">
        <v>34.0</v>
      </c>
      <c r="B53" s="5" t="s">
        <v>56</v>
      </c>
      <c r="C53" s="5" t="s">
        <v>18</v>
      </c>
      <c r="D53" s="5" t="s">
        <v>12</v>
      </c>
      <c r="E53" s="6">
        <v>410000.0</v>
      </c>
      <c r="F53" s="6">
        <v>397700.0</v>
      </c>
      <c r="G53" s="7" t="str">
        <f>F53/E53</f>
        <v>97.0%</v>
      </c>
      <c r="H53" s="9">
        <v>44317.0</v>
      </c>
      <c r="I53" s="9">
        <v>44373.0</v>
      </c>
      <c r="J53" s="10" t="str">
        <f>I53-H53</f>
        <v>56</v>
      </c>
    </row>
    <row r="54" ht="12.75" customHeight="1" outlineLevel="1">
      <c r="A54" s="4"/>
      <c r="B54" s="5"/>
      <c r="C54" s="12" t="s">
        <v>20</v>
      </c>
      <c r="D54" s="5"/>
      <c r="E54" s="6"/>
      <c r="F54" s="6" t="str">
        <f t="shared" ref="F54:G54" si="35">SUBTOTAL(1,F53)</f>
        <v> $ 397,700 </v>
      </c>
      <c r="G54" s="7" t="str">
        <f t="shared" si="35"/>
        <v>97.0%</v>
      </c>
      <c r="H54" s="9"/>
      <c r="I54" s="9"/>
      <c r="J54" s="10" t="str">
        <f>SUBTOTAL(1,J53)</f>
        <v>56</v>
      </c>
    </row>
    <row r="55" ht="12.75" customHeight="1" outlineLevel="1">
      <c r="A55" s="4">
        <v>33.0</v>
      </c>
      <c r="B55" s="5" t="s">
        <v>57</v>
      </c>
      <c r="C55" s="5" t="s">
        <v>42</v>
      </c>
      <c r="D55" s="5" t="s">
        <v>14</v>
      </c>
      <c r="E55" s="6">
        <v>395000.0</v>
      </c>
      <c r="F55" s="6">
        <v>375000.0</v>
      </c>
      <c r="G55" s="7" t="str">
        <f>F55/E55</f>
        <v>94.9%</v>
      </c>
      <c r="H55" s="9">
        <v>44317.0</v>
      </c>
      <c r="I55" s="9">
        <v>44393.0</v>
      </c>
      <c r="J55" s="10" t="str">
        <f>I55-H55</f>
        <v>76</v>
      </c>
    </row>
    <row r="56" ht="12.75" customHeight="1" outlineLevel="1">
      <c r="A56" s="4"/>
      <c r="B56" s="5"/>
      <c r="C56" s="12" t="s">
        <v>43</v>
      </c>
      <c r="D56" s="5"/>
      <c r="E56" s="6"/>
      <c r="F56" s="6" t="str">
        <f t="shared" ref="F56:G56" si="36">SUBTOTAL(1,F55)</f>
        <v> $ 375,000 </v>
      </c>
      <c r="G56" s="7" t="str">
        <f t="shared" si="36"/>
        <v>94.9%</v>
      </c>
      <c r="H56" s="9"/>
      <c r="I56" s="9"/>
      <c r="J56" s="10" t="str">
        <f>SUBTOTAL(1,J55)</f>
        <v>76</v>
      </c>
    </row>
    <row r="57" ht="12.75" customHeight="1" outlineLevel="1">
      <c r="A57" s="4">
        <v>35.0</v>
      </c>
      <c r="B57" s="5" t="s">
        <v>58</v>
      </c>
      <c r="C57" s="5" t="s">
        <v>18</v>
      </c>
      <c r="D57" s="5" t="s">
        <v>19</v>
      </c>
      <c r="E57" s="6">
        <v>560700.0</v>
      </c>
      <c r="F57" s="6">
        <v>550000.0</v>
      </c>
      <c r="G57" s="7" t="str">
        <f>F57/E57</f>
        <v>98.1%</v>
      </c>
      <c r="H57" s="9">
        <v>44317.0</v>
      </c>
      <c r="I57" s="9">
        <v>44346.0</v>
      </c>
      <c r="J57" s="10" t="str">
        <f>I57-H57</f>
        <v>29</v>
      </c>
    </row>
    <row r="58" ht="12.75" customHeight="1" outlineLevel="1">
      <c r="A58" s="4"/>
      <c r="B58" s="5"/>
      <c r="C58" s="12" t="s">
        <v>20</v>
      </c>
      <c r="D58" s="5"/>
      <c r="E58" s="6"/>
      <c r="F58" s="6" t="str">
        <f t="shared" ref="F58:G58" si="37">SUBTOTAL(1,F57)</f>
        <v> $ 550,000 </v>
      </c>
      <c r="G58" s="7" t="str">
        <f t="shared" si="37"/>
        <v>98.1%</v>
      </c>
      <c r="H58" s="9"/>
      <c r="I58" s="9"/>
      <c r="J58" s="10" t="str">
        <f>SUBTOTAL(1,J57)</f>
        <v>29</v>
      </c>
    </row>
    <row r="59" ht="12.75" customHeight="1" outlineLevel="1">
      <c r="A59" s="4">
        <v>30.0</v>
      </c>
      <c r="B59" s="5" t="s">
        <v>59</v>
      </c>
      <c r="C59" s="5" t="s">
        <v>22</v>
      </c>
      <c r="D59" s="5" t="s">
        <v>19</v>
      </c>
      <c r="E59" s="6">
        <v>250000.0</v>
      </c>
      <c r="F59" s="6">
        <v>255000.0</v>
      </c>
      <c r="G59" s="7" t="str">
        <f>F59/E59</f>
        <v>102.0%</v>
      </c>
      <c r="H59" s="9">
        <v>44317.0</v>
      </c>
      <c r="I59" s="9">
        <v>44365.0</v>
      </c>
      <c r="J59" s="10" t="str">
        <f>I59-H59</f>
        <v>48</v>
      </c>
    </row>
    <row r="60" ht="12.75" customHeight="1" outlineLevel="1">
      <c r="A60" s="4"/>
      <c r="B60" s="5"/>
      <c r="C60" s="12" t="s">
        <v>24</v>
      </c>
      <c r="D60" s="5"/>
      <c r="E60" s="6"/>
      <c r="F60" s="6" t="str">
        <f t="shared" ref="F60:G60" si="38">SUBTOTAL(1,F59)</f>
        <v> $ 255,000 </v>
      </c>
      <c r="G60" s="7" t="str">
        <f t="shared" si="38"/>
        <v>102.0%</v>
      </c>
      <c r="H60" s="9"/>
      <c r="I60" s="9"/>
      <c r="J60" s="10" t="str">
        <f>SUBTOTAL(1,J59)</f>
        <v>48</v>
      </c>
    </row>
    <row r="61" ht="12.75" customHeight="1" outlineLevel="1">
      <c r="A61" s="4">
        <v>31.0</v>
      </c>
      <c r="B61" s="5" t="s">
        <v>60</v>
      </c>
      <c r="C61" s="5" t="s">
        <v>42</v>
      </c>
      <c r="D61" s="5" t="s">
        <v>54</v>
      </c>
      <c r="E61" s="6">
        <v>375500.0</v>
      </c>
      <c r="F61" s="6">
        <v>375500.0</v>
      </c>
      <c r="G61" s="7" t="str">
        <f>F61/E61</f>
        <v>100.0%</v>
      </c>
      <c r="H61" s="9">
        <v>44317.0</v>
      </c>
      <c r="I61" s="9">
        <v>44321.0</v>
      </c>
      <c r="J61" s="10" t="str">
        <f>I61-H61</f>
        <v>4</v>
      </c>
    </row>
    <row r="62" ht="12.75" customHeight="1" outlineLevel="1">
      <c r="A62" s="4"/>
      <c r="B62" s="5"/>
      <c r="C62" s="12" t="s">
        <v>43</v>
      </c>
      <c r="D62" s="5"/>
      <c r="E62" s="6"/>
      <c r="F62" s="6" t="str">
        <f t="shared" ref="F62:G62" si="39">SUBTOTAL(1,F61)</f>
        <v> $ 375,500 </v>
      </c>
      <c r="G62" s="7" t="str">
        <f t="shared" si="39"/>
        <v>100.0%</v>
      </c>
      <c r="H62" s="9"/>
      <c r="I62" s="9"/>
      <c r="J62" s="10" t="str">
        <f>SUBTOTAL(1,J61)</f>
        <v>4</v>
      </c>
    </row>
    <row r="63" ht="12.75" customHeight="1" outlineLevel="1">
      <c r="A63" s="4">
        <v>32.0</v>
      </c>
      <c r="B63" s="5" t="s">
        <v>61</v>
      </c>
      <c r="C63" s="5" t="s">
        <v>18</v>
      </c>
      <c r="D63" s="5" t="s">
        <v>62</v>
      </c>
      <c r="E63" s="6">
        <v>185500.0</v>
      </c>
      <c r="F63" s="6">
        <v>179000.0</v>
      </c>
      <c r="G63" s="7" t="str">
        <f>F63/E63</f>
        <v>96.5%</v>
      </c>
      <c r="H63" s="9">
        <v>44317.0</v>
      </c>
      <c r="I63" s="9">
        <v>44353.0</v>
      </c>
      <c r="J63" s="10" t="str">
        <f>I63-H63</f>
        <v>36</v>
      </c>
    </row>
    <row r="64" ht="12.75" customHeight="1" outlineLevel="1">
      <c r="A64" s="4"/>
      <c r="B64" s="5"/>
      <c r="C64" s="12" t="s">
        <v>20</v>
      </c>
      <c r="D64" s="5"/>
      <c r="E64" s="6"/>
      <c r="F64" s="6" t="str">
        <f t="shared" ref="F64:G64" si="40">SUBTOTAL(1,F63)</f>
        <v> $ 179,000 </v>
      </c>
      <c r="G64" s="7" t="str">
        <f t="shared" si="40"/>
        <v>96.5%</v>
      </c>
      <c r="H64" s="9"/>
      <c r="I64" s="9"/>
      <c r="J64" s="10" t="str">
        <f>SUBTOTAL(1,J63)</f>
        <v>36</v>
      </c>
    </row>
    <row r="65" ht="12.75" customHeight="1" outlineLevel="1">
      <c r="A65" s="4">
        <v>36.0</v>
      </c>
      <c r="B65" s="5" t="s">
        <v>63</v>
      </c>
      <c r="C65" s="5" t="s">
        <v>11</v>
      </c>
      <c r="D65" s="5" t="s">
        <v>62</v>
      </c>
      <c r="E65" s="6">
        <v>450000.0</v>
      </c>
      <c r="F65" s="6">
        <v>400000.0</v>
      </c>
      <c r="G65" s="7" t="str">
        <f>F65/E65</f>
        <v>88.9%</v>
      </c>
      <c r="H65" s="9">
        <v>44318.0</v>
      </c>
      <c r="I65" s="9">
        <v>44469.0</v>
      </c>
      <c r="J65" s="10" t="str">
        <f>I65-H65</f>
        <v>151</v>
      </c>
    </row>
    <row r="66" ht="12.75" customHeight="1" outlineLevel="1">
      <c r="A66" s="4"/>
      <c r="B66" s="5"/>
      <c r="C66" s="12" t="s">
        <v>16</v>
      </c>
      <c r="D66" s="5"/>
      <c r="E66" s="6"/>
      <c r="F66" s="6" t="str">
        <f t="shared" ref="F66:G66" si="41">SUBTOTAL(1,F65)</f>
        <v> $ 400,000 </v>
      </c>
      <c r="G66" s="7" t="str">
        <f t="shared" si="41"/>
        <v>88.9%</v>
      </c>
      <c r="H66" s="9"/>
      <c r="I66" s="9"/>
      <c r="J66" s="10" t="str">
        <f>SUBTOTAL(1,J65)</f>
        <v>151</v>
      </c>
    </row>
    <row r="67" ht="12.75" customHeight="1" outlineLevel="1">
      <c r="A67" s="4">
        <v>40.0</v>
      </c>
      <c r="B67" s="5" t="s">
        <v>64</v>
      </c>
      <c r="C67" s="5" t="s">
        <v>26</v>
      </c>
      <c r="D67" s="5" t="s">
        <v>14</v>
      </c>
      <c r="E67" s="6">
        <v>1500120.0</v>
      </c>
      <c r="F67" s="6">
        <v>1400000.0</v>
      </c>
      <c r="G67" s="7" t="str">
        <f>F67/E67</f>
        <v>93.3%</v>
      </c>
      <c r="H67" s="9">
        <v>44321.0</v>
      </c>
      <c r="I67" s="9">
        <v>44469.0</v>
      </c>
      <c r="J67" s="10" t="str">
        <f>I67-H67</f>
        <v>148</v>
      </c>
    </row>
    <row r="68" ht="12.75" customHeight="1" outlineLevel="1">
      <c r="A68" s="4"/>
      <c r="B68" s="5"/>
      <c r="C68" s="12" t="s">
        <v>27</v>
      </c>
      <c r="D68" s="5"/>
      <c r="E68" s="6"/>
      <c r="F68" s="6" t="str">
        <f t="shared" ref="F68:G68" si="42">SUBTOTAL(1,F67)</f>
        <v> $ 1,400,000 </v>
      </c>
      <c r="G68" s="7" t="str">
        <f t="shared" si="42"/>
        <v>93.3%</v>
      </c>
      <c r="H68" s="9"/>
      <c r="I68" s="9"/>
      <c r="J68" s="10" t="str">
        <f>SUBTOTAL(1,J67)</f>
        <v>148</v>
      </c>
    </row>
    <row r="69" ht="12.75" customHeight="1" outlineLevel="1">
      <c r="A69" s="4">
        <v>39.0</v>
      </c>
      <c r="B69" s="5" t="s">
        <v>65</v>
      </c>
      <c r="C69" s="5" t="s">
        <v>22</v>
      </c>
      <c r="D69" s="5" t="s">
        <v>19</v>
      </c>
      <c r="E69" s="6">
        <v>450000.0</v>
      </c>
      <c r="F69" s="6">
        <v>382500.0</v>
      </c>
      <c r="G69" s="7" t="str">
        <f>F69/E69</f>
        <v>85.0%</v>
      </c>
      <c r="H69" s="9">
        <v>44321.0</v>
      </c>
      <c r="I69" s="9">
        <v>44363.0</v>
      </c>
      <c r="J69" s="10" t="str">
        <f>I69-H69</f>
        <v>42</v>
      </c>
    </row>
    <row r="70" ht="12.75" customHeight="1" outlineLevel="1">
      <c r="A70" s="4"/>
      <c r="B70" s="5"/>
      <c r="C70" s="12" t="s">
        <v>24</v>
      </c>
      <c r="D70" s="5"/>
      <c r="E70" s="6"/>
      <c r="F70" s="6" t="str">
        <f t="shared" ref="F70:G70" si="43">SUBTOTAL(1,F69)</f>
        <v> $ 382,500 </v>
      </c>
      <c r="G70" s="7" t="str">
        <f t="shared" si="43"/>
        <v>85.0%</v>
      </c>
      <c r="H70" s="9"/>
      <c r="I70" s="9"/>
      <c r="J70" s="10" t="str">
        <f>SUBTOTAL(1,J69)</f>
        <v>42</v>
      </c>
    </row>
    <row r="71" ht="12.75" customHeight="1" outlineLevel="1">
      <c r="A71" s="4">
        <v>37.0</v>
      </c>
      <c r="B71" s="5" t="s">
        <v>66</v>
      </c>
      <c r="C71" s="5" t="s">
        <v>18</v>
      </c>
      <c r="D71" s="5" t="s">
        <v>23</v>
      </c>
      <c r="E71" s="6">
        <v>395000.0</v>
      </c>
      <c r="F71" s="6">
        <v>380000.0</v>
      </c>
      <c r="G71" s="7" t="str">
        <f>F71/E71</f>
        <v>96.2%</v>
      </c>
      <c r="H71" s="9">
        <v>44321.0</v>
      </c>
      <c r="I71" s="9">
        <v>44393.0</v>
      </c>
      <c r="J71" s="10" t="str">
        <f>I71-H71</f>
        <v>72</v>
      </c>
    </row>
    <row r="72" ht="12.75" customHeight="1" outlineLevel="1">
      <c r="A72" s="4"/>
      <c r="B72" s="5"/>
      <c r="C72" s="12" t="s">
        <v>20</v>
      </c>
      <c r="D72" s="5"/>
      <c r="E72" s="6"/>
      <c r="F72" s="6" t="str">
        <f t="shared" ref="F72:G72" si="44">SUBTOTAL(1,F71)</f>
        <v> $ 380,000 </v>
      </c>
      <c r="G72" s="7" t="str">
        <f t="shared" si="44"/>
        <v>96.2%</v>
      </c>
      <c r="H72" s="9"/>
      <c r="I72" s="9"/>
      <c r="J72" s="10" t="str">
        <f>SUBTOTAL(1,J71)</f>
        <v>72</v>
      </c>
    </row>
    <row r="73" ht="12.75" customHeight="1" outlineLevel="2">
      <c r="A73" s="4">
        <v>42.0</v>
      </c>
      <c r="B73" s="5" t="s">
        <v>67</v>
      </c>
      <c r="C73" s="5" t="s">
        <v>42</v>
      </c>
      <c r="D73" s="5" t="s">
        <v>30</v>
      </c>
      <c r="E73" s="6">
        <v>460750.0</v>
      </c>
      <c r="F73" s="6">
        <v>435500.0</v>
      </c>
      <c r="G73" s="7" t="str">
        <f t="shared" ref="G73:G75" si="45">F73/E73</f>
        <v>94.5%</v>
      </c>
      <c r="H73" s="9">
        <v>44321.0</v>
      </c>
      <c r="I73" s="9">
        <v>44501.0</v>
      </c>
      <c r="J73" s="10" t="str">
        <f t="shared" ref="J73:J75" si="46">I73-H73</f>
        <v>180</v>
      </c>
    </row>
    <row r="74" ht="12.75" customHeight="1" outlineLevel="2">
      <c r="A74" s="4">
        <v>41.0</v>
      </c>
      <c r="B74" s="5" t="s">
        <v>68</v>
      </c>
      <c r="C74" s="5" t="s">
        <v>42</v>
      </c>
      <c r="D74" s="5" t="s">
        <v>54</v>
      </c>
      <c r="E74" s="6">
        <v>500000.0</v>
      </c>
      <c r="F74" s="6">
        <v>425000.0</v>
      </c>
      <c r="G74" s="7" t="str">
        <f t="shared" si="45"/>
        <v>85.0%</v>
      </c>
      <c r="H74" s="9">
        <v>44321.0</v>
      </c>
      <c r="I74" s="9">
        <v>44515.0</v>
      </c>
      <c r="J74" s="10" t="str">
        <f t="shared" si="46"/>
        <v>194</v>
      </c>
    </row>
    <row r="75" ht="12.75" customHeight="1" outlineLevel="2">
      <c r="A75" s="4">
        <v>38.0</v>
      </c>
      <c r="B75" s="5" t="s">
        <v>69</v>
      </c>
      <c r="C75" s="5" t="s">
        <v>42</v>
      </c>
      <c r="D75" s="5" t="s">
        <v>62</v>
      </c>
      <c r="E75" s="6">
        <v>475000.0</v>
      </c>
      <c r="F75" s="6">
        <v>425250.0</v>
      </c>
      <c r="G75" s="7" t="str">
        <f t="shared" si="45"/>
        <v>89.5%</v>
      </c>
      <c r="H75" s="9">
        <v>44321.0</v>
      </c>
      <c r="I75" s="9">
        <v>44462.0</v>
      </c>
      <c r="J75" s="10" t="str">
        <f t="shared" si="46"/>
        <v>141</v>
      </c>
    </row>
    <row r="76" ht="12.75" customHeight="1" outlineLevel="1">
      <c r="A76" s="4"/>
      <c r="B76" s="5"/>
      <c r="C76" s="12" t="s">
        <v>43</v>
      </c>
      <c r="D76" s="5"/>
      <c r="E76" s="6"/>
      <c r="F76" s="6" t="str">
        <f t="shared" ref="F76:G76" si="47">SUBTOTAL(1,F73:F75)</f>
        <v> $ 428,583 </v>
      </c>
      <c r="G76" s="7" t="str">
        <f t="shared" si="47"/>
        <v>89.7%</v>
      </c>
      <c r="H76" s="9"/>
      <c r="I76" s="9"/>
      <c r="J76" s="10" t="str">
        <f>SUBTOTAL(1,J73:J75)</f>
        <v>172</v>
      </c>
    </row>
    <row r="77" ht="12.75" customHeight="1" outlineLevel="1">
      <c r="A77" s="4">
        <v>43.0</v>
      </c>
      <c r="B77" s="5" t="s">
        <v>70</v>
      </c>
      <c r="C77" s="5" t="s">
        <v>11</v>
      </c>
      <c r="D77" s="5" t="s">
        <v>14</v>
      </c>
      <c r="E77" s="6">
        <v>375000.0</v>
      </c>
      <c r="F77" s="6">
        <v>376000.0</v>
      </c>
      <c r="G77" s="7" t="str">
        <f>F77/E77</f>
        <v>100.3%</v>
      </c>
      <c r="H77" s="9">
        <v>44322.0</v>
      </c>
      <c r="I77" s="9">
        <v>44331.0</v>
      </c>
      <c r="J77" s="10" t="str">
        <f>I77-H77</f>
        <v>9</v>
      </c>
    </row>
    <row r="78" ht="12.75" customHeight="1" outlineLevel="1">
      <c r="A78" s="4"/>
      <c r="B78" s="5"/>
      <c r="C78" s="12" t="s">
        <v>16</v>
      </c>
      <c r="D78" s="5"/>
      <c r="E78" s="6"/>
      <c r="F78" s="6" t="str">
        <f t="shared" ref="F78:G78" si="48">SUBTOTAL(1,F77)</f>
        <v> $ 376,000 </v>
      </c>
      <c r="G78" s="7" t="str">
        <f t="shared" si="48"/>
        <v>100.3%</v>
      </c>
      <c r="H78" s="9"/>
      <c r="I78" s="9"/>
      <c r="J78" s="10" t="str">
        <f>SUBTOTAL(1,J77)</f>
        <v>9</v>
      </c>
    </row>
    <row r="79" ht="12.75" customHeight="1" outlineLevel="1">
      <c r="A79" s="4">
        <v>44.0</v>
      </c>
      <c r="B79" s="5" t="s">
        <v>71</v>
      </c>
      <c r="C79" s="5" t="s">
        <v>26</v>
      </c>
      <c r="D79" s="5" t="s">
        <v>54</v>
      </c>
      <c r="E79" s="6">
        <v>1250000.0</v>
      </c>
      <c r="F79" s="6">
        <v>1225000.0</v>
      </c>
      <c r="G79" s="7" t="str">
        <f>F79/E79</f>
        <v>98.0%</v>
      </c>
      <c r="H79" s="9">
        <v>44328.0</v>
      </c>
      <c r="I79" s="9">
        <v>44353.0</v>
      </c>
      <c r="J79" s="10" t="str">
        <f>I79-H79</f>
        <v>25</v>
      </c>
    </row>
    <row r="80" ht="12.75" customHeight="1" outlineLevel="1">
      <c r="A80" s="4"/>
      <c r="B80" s="5"/>
      <c r="C80" s="12" t="s">
        <v>27</v>
      </c>
      <c r="D80" s="5"/>
      <c r="E80" s="6"/>
      <c r="F80" s="6" t="str">
        <f t="shared" ref="F80:G80" si="49">SUBTOTAL(1,F79)</f>
        <v> $ 1,225,000 </v>
      </c>
      <c r="G80" s="7" t="str">
        <f t="shared" si="49"/>
        <v>98.0%</v>
      </c>
      <c r="H80" s="9"/>
      <c r="I80" s="9"/>
      <c r="J80" s="10" t="str">
        <f>SUBTOTAL(1,J79)</f>
        <v>25</v>
      </c>
    </row>
    <row r="81" ht="12.75" customHeight="1" outlineLevel="1">
      <c r="A81" s="4">
        <v>45.0</v>
      </c>
      <c r="B81" s="5" t="s">
        <v>72</v>
      </c>
      <c r="C81" s="5" t="s">
        <v>11</v>
      </c>
      <c r="D81" s="5" t="s">
        <v>14</v>
      </c>
      <c r="E81" s="6">
        <v>365750.0</v>
      </c>
      <c r="F81" s="6">
        <v>355000.0</v>
      </c>
      <c r="G81" s="7" t="str">
        <f>F81/E81</f>
        <v>97.1%</v>
      </c>
      <c r="H81" s="9">
        <v>44329.0</v>
      </c>
      <c r="I81" s="9">
        <v>44423.0</v>
      </c>
      <c r="J81" s="10" t="str">
        <f>I81-H81</f>
        <v>94</v>
      </c>
    </row>
    <row r="82" ht="12.75" customHeight="1" outlineLevel="1">
      <c r="A82" s="4"/>
      <c r="B82" s="5"/>
      <c r="C82" s="12" t="s">
        <v>16</v>
      </c>
      <c r="D82" s="5"/>
      <c r="E82" s="6"/>
      <c r="F82" s="6" t="str">
        <f t="shared" ref="F82:G82" si="50">SUBTOTAL(1,F81)</f>
        <v> $ 355,000 </v>
      </c>
      <c r="G82" s="7" t="str">
        <f t="shared" si="50"/>
        <v>97.1%</v>
      </c>
      <c r="H82" s="9"/>
      <c r="I82" s="9"/>
      <c r="J82" s="10" t="str">
        <f>SUBTOTAL(1,J81)</f>
        <v>94</v>
      </c>
    </row>
    <row r="83" ht="12.75" customHeight="1" outlineLevel="1">
      <c r="A83" s="4">
        <v>46.0</v>
      </c>
      <c r="B83" s="5" t="s">
        <v>73</v>
      </c>
      <c r="C83" s="5" t="s">
        <v>18</v>
      </c>
      <c r="D83" s="5" t="s">
        <v>12</v>
      </c>
      <c r="E83" s="6">
        <v>650000.0</v>
      </c>
      <c r="F83" s="6">
        <v>598000.0</v>
      </c>
      <c r="G83" s="7" t="str">
        <f>F83/E83</f>
        <v>92.0%</v>
      </c>
      <c r="H83" s="9">
        <v>44331.0</v>
      </c>
      <c r="I83" s="9">
        <v>44356.0</v>
      </c>
      <c r="J83" s="10" t="str">
        <f>I83-H83</f>
        <v>25</v>
      </c>
    </row>
    <row r="84" ht="12.75" customHeight="1" outlineLevel="1">
      <c r="A84" s="4"/>
      <c r="B84" s="5"/>
      <c r="C84" s="12" t="s">
        <v>20</v>
      </c>
      <c r="D84" s="5"/>
      <c r="E84" s="6"/>
      <c r="F84" s="6" t="str">
        <f t="shared" ref="F84:G84" si="51">SUBTOTAL(1,F83)</f>
        <v> $ 598,000 </v>
      </c>
      <c r="G84" s="7" t="str">
        <f t="shared" si="51"/>
        <v>92.0%</v>
      </c>
      <c r="H84" s="9"/>
      <c r="I84" s="9"/>
      <c r="J84" s="10" t="str">
        <f>SUBTOTAL(1,J83)</f>
        <v>25</v>
      </c>
    </row>
    <row r="85" ht="12.75" customHeight="1" outlineLevel="1">
      <c r="A85" s="4">
        <v>47.0</v>
      </c>
      <c r="B85" s="5" t="s">
        <v>74</v>
      </c>
      <c r="C85" s="5" t="s">
        <v>42</v>
      </c>
      <c r="D85" s="5" t="s">
        <v>38</v>
      </c>
      <c r="E85" s="6">
        <v>325000.0</v>
      </c>
      <c r="F85" s="6">
        <v>325000.0</v>
      </c>
      <c r="G85" s="7" t="str">
        <f>F85/E85</f>
        <v>100.0%</v>
      </c>
      <c r="H85" s="9">
        <v>44334.0</v>
      </c>
      <c r="I85" s="9">
        <v>44347.0</v>
      </c>
      <c r="J85" s="10" t="str">
        <f>I85-H85</f>
        <v>13</v>
      </c>
    </row>
    <row r="86" ht="12.75" customHeight="1" outlineLevel="1">
      <c r="A86" s="4"/>
      <c r="B86" s="5"/>
      <c r="C86" s="12" t="s">
        <v>43</v>
      </c>
      <c r="D86" s="5"/>
      <c r="E86" s="6"/>
      <c r="F86" s="6" t="str">
        <f t="shared" ref="F86:G86" si="52">SUBTOTAL(1,F85)</f>
        <v> $ 325,000 </v>
      </c>
      <c r="G86" s="7" t="str">
        <f t="shared" si="52"/>
        <v>100.0%</v>
      </c>
      <c r="H86" s="9"/>
      <c r="I86" s="9"/>
      <c r="J86" s="10" t="str">
        <f>SUBTOTAL(1,J85)</f>
        <v>13</v>
      </c>
    </row>
    <row r="87" ht="12.75" customHeight="1" outlineLevel="2">
      <c r="A87" s="4">
        <v>48.0</v>
      </c>
      <c r="B87" s="5" t="s">
        <v>75</v>
      </c>
      <c r="C87" s="5" t="s">
        <v>26</v>
      </c>
      <c r="D87" s="5" t="s">
        <v>76</v>
      </c>
      <c r="E87" s="6">
        <v>147800.0</v>
      </c>
      <c r="F87" s="6">
        <v>150000.0</v>
      </c>
      <c r="G87" s="7" t="str">
        <f t="shared" ref="G87:G88" si="53">F87/E87</f>
        <v>101.5%</v>
      </c>
      <c r="H87" s="9">
        <v>44338.0</v>
      </c>
      <c r="I87" s="9">
        <v>44363.0</v>
      </c>
      <c r="J87" s="10" t="str">
        <f t="shared" ref="J87:J88" si="54">I87-H87</f>
        <v>25</v>
      </c>
    </row>
    <row r="88" ht="12.75" customHeight="1" outlineLevel="2">
      <c r="A88" s="4">
        <v>50.0</v>
      </c>
      <c r="B88" s="5" t="s">
        <v>77</v>
      </c>
      <c r="C88" s="5" t="s">
        <v>26</v>
      </c>
      <c r="D88" s="5" t="s">
        <v>62</v>
      </c>
      <c r="E88" s="6">
        <v>310000.0</v>
      </c>
      <c r="F88" s="6">
        <v>291400.0</v>
      </c>
      <c r="G88" s="7" t="str">
        <f t="shared" si="53"/>
        <v>94.0%</v>
      </c>
      <c r="H88" s="9">
        <v>44338.0</v>
      </c>
      <c r="I88" s="9">
        <v>44376.0</v>
      </c>
      <c r="J88" s="10" t="str">
        <f t="shared" si="54"/>
        <v>38</v>
      </c>
    </row>
    <row r="89" ht="12.75" customHeight="1" outlineLevel="1">
      <c r="A89" s="4"/>
      <c r="B89" s="5"/>
      <c r="C89" s="12" t="s">
        <v>27</v>
      </c>
      <c r="D89" s="5"/>
      <c r="E89" s="6"/>
      <c r="F89" s="6" t="str">
        <f t="shared" ref="F89:G89" si="55">SUBTOTAL(1,F87:F88)</f>
        <v> $ 220,700 </v>
      </c>
      <c r="G89" s="7" t="str">
        <f t="shared" si="55"/>
        <v>97.7%</v>
      </c>
      <c r="H89" s="9"/>
      <c r="I89" s="9"/>
      <c r="J89" s="10" t="str">
        <f>SUBTOTAL(1,J87:J88)</f>
        <v>32</v>
      </c>
    </row>
    <row r="90" ht="12.75" customHeight="1" outlineLevel="1">
      <c r="A90" s="4">
        <v>51.0</v>
      </c>
      <c r="B90" s="5" t="s">
        <v>78</v>
      </c>
      <c r="C90" s="5" t="s">
        <v>42</v>
      </c>
      <c r="D90" s="5" t="s">
        <v>76</v>
      </c>
      <c r="E90" s="6">
        <v>345000.0</v>
      </c>
      <c r="F90" s="6">
        <v>335000.0</v>
      </c>
      <c r="G90" s="7" t="str">
        <f>F90/E90</f>
        <v>97.1%</v>
      </c>
      <c r="H90" s="9">
        <v>44339.0</v>
      </c>
      <c r="I90" s="9">
        <v>44370.0</v>
      </c>
      <c r="J90" s="10" t="str">
        <f>I90-H90</f>
        <v>31</v>
      </c>
    </row>
    <row r="91" ht="12.75" customHeight="1" outlineLevel="1">
      <c r="A91" s="4"/>
      <c r="B91" s="5"/>
      <c r="C91" s="12" t="s">
        <v>43</v>
      </c>
      <c r="D91" s="5"/>
      <c r="E91" s="6"/>
      <c r="F91" s="6" t="str">
        <f t="shared" ref="F91:G91" si="56">SUBTOTAL(1,F90)</f>
        <v> $ 335,000 </v>
      </c>
      <c r="G91" s="7" t="str">
        <f t="shared" si="56"/>
        <v>97.1%</v>
      </c>
      <c r="H91" s="9"/>
      <c r="I91" s="9"/>
      <c r="J91" s="10" t="str">
        <f>SUBTOTAL(1,J90)</f>
        <v>31</v>
      </c>
    </row>
    <row r="92" ht="12.75" customHeight="1" outlineLevel="1">
      <c r="A92" s="4">
        <v>49.0</v>
      </c>
      <c r="B92" s="5" t="s">
        <v>79</v>
      </c>
      <c r="C92" s="5" t="s">
        <v>22</v>
      </c>
      <c r="D92" s="5" t="s">
        <v>12</v>
      </c>
      <c r="E92" s="6">
        <v>180000.0</v>
      </c>
      <c r="F92" s="6">
        <v>175000.0</v>
      </c>
      <c r="G92" s="7" t="str">
        <f>F92/E92</f>
        <v>97.2%</v>
      </c>
      <c r="H92" s="9">
        <v>44339.0</v>
      </c>
      <c r="I92" s="9">
        <v>44392.0</v>
      </c>
      <c r="J92" s="10" t="str">
        <f>I92-H92</f>
        <v>53</v>
      </c>
    </row>
    <row r="93" ht="12.75" customHeight="1" outlineLevel="1">
      <c r="A93" s="4"/>
      <c r="B93" s="5"/>
      <c r="C93" s="12" t="s">
        <v>24</v>
      </c>
      <c r="D93" s="5"/>
      <c r="E93" s="6"/>
      <c r="F93" s="6" t="str">
        <f t="shared" ref="F93:G93" si="57">SUBTOTAL(1,F92)</f>
        <v> $ 175,000 </v>
      </c>
      <c r="G93" s="7" t="str">
        <f t="shared" si="57"/>
        <v>97.2%</v>
      </c>
      <c r="H93" s="9"/>
      <c r="I93" s="9"/>
      <c r="J93" s="10" t="str">
        <f>SUBTOTAL(1,J92)</f>
        <v>53</v>
      </c>
    </row>
    <row r="94" ht="12.75" customHeight="1" outlineLevel="2">
      <c r="A94" s="4">
        <v>52.0</v>
      </c>
      <c r="B94" s="5" t="s">
        <v>80</v>
      </c>
      <c r="C94" s="5" t="s">
        <v>42</v>
      </c>
      <c r="D94" s="5" t="s">
        <v>76</v>
      </c>
      <c r="E94" s="6">
        <v>375000.0</v>
      </c>
      <c r="F94" s="6">
        <v>330000.0</v>
      </c>
      <c r="G94" s="7" t="str">
        <f t="shared" ref="G94:G95" si="58">F94/E94</f>
        <v>88.0%</v>
      </c>
      <c r="H94" s="9">
        <v>44342.0</v>
      </c>
      <c r="I94" s="9">
        <v>44438.0</v>
      </c>
      <c r="J94" s="10" t="str">
        <f t="shared" ref="J94:J95" si="59">I94-H94</f>
        <v>96</v>
      </c>
    </row>
    <row r="95" ht="12.75" customHeight="1" outlineLevel="2">
      <c r="A95" s="4">
        <v>54.0</v>
      </c>
      <c r="B95" s="5" t="s">
        <v>81</v>
      </c>
      <c r="C95" s="5" t="s">
        <v>42</v>
      </c>
      <c r="D95" s="5" t="s">
        <v>76</v>
      </c>
      <c r="E95" s="6">
        <v>450000.0</v>
      </c>
      <c r="F95" s="6">
        <v>400000.0</v>
      </c>
      <c r="G95" s="7" t="str">
        <f t="shared" si="58"/>
        <v>88.9%</v>
      </c>
      <c r="H95" s="9">
        <v>44344.0</v>
      </c>
      <c r="I95" s="9">
        <v>44423.0</v>
      </c>
      <c r="J95" s="10" t="str">
        <f t="shared" si="59"/>
        <v>79</v>
      </c>
    </row>
    <row r="96" ht="12.75" customHeight="1" outlineLevel="1">
      <c r="A96" s="4"/>
      <c r="B96" s="5"/>
      <c r="C96" s="12" t="s">
        <v>43</v>
      </c>
      <c r="D96" s="5"/>
      <c r="E96" s="6"/>
      <c r="F96" s="6" t="str">
        <f t="shared" ref="F96:G96" si="60">SUBTOTAL(1,F94:F95)</f>
        <v> $ 365,000 </v>
      </c>
      <c r="G96" s="7" t="str">
        <f t="shared" si="60"/>
        <v>88.4%</v>
      </c>
      <c r="H96" s="9"/>
      <c r="I96" s="9"/>
      <c r="J96" s="10" t="str">
        <f>SUBTOTAL(1,J94:J95)</f>
        <v>88</v>
      </c>
    </row>
    <row r="97" ht="12.75" customHeight="1" outlineLevel="1">
      <c r="A97" s="4">
        <v>55.0</v>
      </c>
      <c r="B97" s="5" t="s">
        <v>82</v>
      </c>
      <c r="C97" s="5" t="s">
        <v>11</v>
      </c>
      <c r="D97" s="5" t="s">
        <v>12</v>
      </c>
      <c r="E97" s="6">
        <v>315250.0</v>
      </c>
      <c r="F97" s="6">
        <v>300000.0</v>
      </c>
      <c r="G97" s="7" t="str">
        <f>F97/E97</f>
        <v>95.2%</v>
      </c>
      <c r="H97" s="9">
        <v>44344.0</v>
      </c>
      <c r="I97" s="9">
        <v>44409.0</v>
      </c>
      <c r="J97" s="10" t="str">
        <f>I97-H97</f>
        <v>65</v>
      </c>
    </row>
    <row r="98" ht="12.75" customHeight="1" outlineLevel="1">
      <c r="A98" s="4"/>
      <c r="B98" s="5"/>
      <c r="C98" s="12" t="s">
        <v>16</v>
      </c>
      <c r="D98" s="5"/>
      <c r="E98" s="6"/>
      <c r="F98" s="6" t="str">
        <f t="shared" ref="F98:G98" si="61">SUBTOTAL(1,F97)</f>
        <v> $ 300,000 </v>
      </c>
      <c r="G98" s="7" t="str">
        <f t="shared" si="61"/>
        <v>95.2%</v>
      </c>
      <c r="H98" s="9"/>
      <c r="I98" s="9"/>
      <c r="J98" s="10" t="str">
        <f>SUBTOTAL(1,J97)</f>
        <v>65</v>
      </c>
    </row>
    <row r="99" ht="12.75" customHeight="1" outlineLevel="1">
      <c r="A99" s="4">
        <v>53.0</v>
      </c>
      <c r="B99" s="5" t="s">
        <v>83</v>
      </c>
      <c r="C99" s="5" t="s">
        <v>22</v>
      </c>
      <c r="D99" s="5" t="s">
        <v>14</v>
      </c>
      <c r="E99" s="6">
        <v>215000.0</v>
      </c>
      <c r="F99" s="6">
        <v>195000.0</v>
      </c>
      <c r="G99" s="7" t="str">
        <f>F99/E99</f>
        <v>90.7%</v>
      </c>
      <c r="H99" s="9">
        <v>44344.0</v>
      </c>
      <c r="I99" s="9">
        <v>44365.0</v>
      </c>
      <c r="J99" s="10" t="str">
        <f>I99-H99</f>
        <v>21</v>
      </c>
    </row>
    <row r="100" ht="12.75" customHeight="1" outlineLevel="1">
      <c r="A100" s="4"/>
      <c r="B100" s="5"/>
      <c r="C100" s="12" t="s">
        <v>24</v>
      </c>
      <c r="D100" s="5"/>
      <c r="E100" s="6"/>
      <c r="F100" s="6" t="str">
        <f t="shared" ref="F100:G100" si="62">SUBTOTAL(1,F99)</f>
        <v> $ 195,000 </v>
      </c>
      <c r="G100" s="7" t="str">
        <f t="shared" si="62"/>
        <v>90.7%</v>
      </c>
      <c r="H100" s="9"/>
      <c r="I100" s="9"/>
      <c r="J100" s="10" t="str">
        <f>SUBTOTAL(1,J99)</f>
        <v>21</v>
      </c>
    </row>
    <row r="101" ht="12.75" customHeight="1" outlineLevel="1">
      <c r="A101" s="4">
        <v>56.0</v>
      </c>
      <c r="B101" s="5" t="s">
        <v>84</v>
      </c>
      <c r="C101" s="5" t="s">
        <v>18</v>
      </c>
      <c r="D101" s="5" t="s">
        <v>12</v>
      </c>
      <c r="E101" s="6">
        <v>475000.0</v>
      </c>
      <c r="F101" s="6">
        <v>450000.0</v>
      </c>
      <c r="G101" s="7" t="str">
        <f>F101/E101</f>
        <v>94.7%</v>
      </c>
      <c r="H101" s="9">
        <v>44347.0</v>
      </c>
      <c r="I101" s="9">
        <v>44427.0</v>
      </c>
      <c r="J101" s="10" t="str">
        <f>I101-H101</f>
        <v>80</v>
      </c>
    </row>
    <row r="102" ht="12.75" customHeight="1" outlineLevel="1">
      <c r="A102" s="4"/>
      <c r="B102" s="5"/>
      <c r="C102" s="12" t="s">
        <v>20</v>
      </c>
      <c r="D102" s="5"/>
      <c r="E102" s="6"/>
      <c r="F102" s="6" t="str">
        <f t="shared" ref="F102:G102" si="63">SUBTOTAL(1,F101)</f>
        <v> $ 450,000 </v>
      </c>
      <c r="G102" s="7" t="str">
        <f t="shared" si="63"/>
        <v>94.7%</v>
      </c>
      <c r="H102" s="9"/>
      <c r="I102" s="9"/>
      <c r="J102" s="10" t="str">
        <f>SUBTOTAL(1,J101)</f>
        <v>80</v>
      </c>
    </row>
    <row r="103" ht="12.75" customHeight="1" outlineLevel="1">
      <c r="A103" s="4">
        <v>58.0</v>
      </c>
      <c r="B103" s="5" t="s">
        <v>85</v>
      </c>
      <c r="C103" s="5" t="s">
        <v>11</v>
      </c>
      <c r="D103" s="5" t="s">
        <v>86</v>
      </c>
      <c r="E103" s="6">
        <v>316000.0</v>
      </c>
      <c r="F103" s="6">
        <v>316000.0</v>
      </c>
      <c r="G103" s="7" t="str">
        <f>F103/E103</f>
        <v>100.0%</v>
      </c>
      <c r="H103" s="9">
        <v>44347.0</v>
      </c>
      <c r="I103" s="9">
        <v>44377.0</v>
      </c>
      <c r="J103" s="10" t="str">
        <f>I103-H103</f>
        <v>30</v>
      </c>
    </row>
    <row r="104" ht="12.75" customHeight="1" outlineLevel="1">
      <c r="A104" s="4"/>
      <c r="B104" s="5"/>
      <c r="C104" s="12" t="s">
        <v>16</v>
      </c>
      <c r="D104" s="5"/>
      <c r="E104" s="6"/>
      <c r="F104" s="6" t="str">
        <f t="shared" ref="F104:G104" si="64">SUBTOTAL(1,F103)</f>
        <v> $ 316,000 </v>
      </c>
      <c r="G104" s="7" t="str">
        <f t="shared" si="64"/>
        <v>100.0%</v>
      </c>
      <c r="H104" s="9"/>
      <c r="I104" s="9"/>
      <c r="J104" s="10" t="str">
        <f>SUBTOTAL(1,J103)</f>
        <v>30</v>
      </c>
    </row>
    <row r="105" ht="12.75" customHeight="1" outlineLevel="1">
      <c r="A105" s="4">
        <v>59.0</v>
      </c>
      <c r="B105" s="5" t="s">
        <v>87</v>
      </c>
      <c r="C105" s="5" t="s">
        <v>18</v>
      </c>
      <c r="D105" s="5" t="s">
        <v>38</v>
      </c>
      <c r="E105" s="6">
        <v>289900.0</v>
      </c>
      <c r="F105" s="6">
        <v>279000.0</v>
      </c>
      <c r="G105" s="7" t="str">
        <f>F105/E105</f>
        <v>96.2%</v>
      </c>
      <c r="H105" s="9">
        <v>44347.0</v>
      </c>
      <c r="I105" s="9">
        <v>44348.0</v>
      </c>
      <c r="J105" s="10" t="str">
        <f>I105-H105</f>
        <v>1</v>
      </c>
    </row>
    <row r="106" ht="12.75" customHeight="1" outlineLevel="1">
      <c r="A106" s="4"/>
      <c r="B106" s="5"/>
      <c r="C106" s="12" t="s">
        <v>20</v>
      </c>
      <c r="D106" s="5"/>
      <c r="E106" s="6"/>
      <c r="F106" s="6" t="str">
        <f t="shared" ref="F106:G106" si="65">SUBTOTAL(1,F105)</f>
        <v> $ 279,000 </v>
      </c>
      <c r="G106" s="7" t="str">
        <f t="shared" si="65"/>
        <v>96.2%</v>
      </c>
      <c r="H106" s="9"/>
      <c r="I106" s="9"/>
      <c r="J106" s="10" t="str">
        <f>SUBTOTAL(1,J105)</f>
        <v>1</v>
      </c>
    </row>
    <row r="107" ht="12.75" customHeight="1" outlineLevel="1">
      <c r="A107" s="4">
        <v>57.0</v>
      </c>
      <c r="B107" s="5" t="s">
        <v>88</v>
      </c>
      <c r="C107" s="5" t="s">
        <v>42</v>
      </c>
      <c r="D107" s="5" t="s">
        <v>38</v>
      </c>
      <c r="E107" s="6">
        <v>400000.0</v>
      </c>
      <c r="F107" s="6">
        <v>375000.0</v>
      </c>
      <c r="G107" s="7" t="str">
        <f>F107/E107</f>
        <v>93.8%</v>
      </c>
      <c r="H107" s="9">
        <v>44347.0</v>
      </c>
      <c r="I107" s="9">
        <v>44392.0</v>
      </c>
      <c r="J107" s="10" t="str">
        <f>I107-H107</f>
        <v>45</v>
      </c>
    </row>
    <row r="108" ht="12.75" customHeight="1" outlineLevel="1">
      <c r="A108" s="4"/>
      <c r="B108" s="5"/>
      <c r="C108" s="12" t="s">
        <v>43</v>
      </c>
      <c r="D108" s="5"/>
      <c r="E108" s="6"/>
      <c r="F108" s="6" t="str">
        <f t="shared" ref="F108:G108" si="66">SUBTOTAL(1,F107)</f>
        <v> $ 375,000 </v>
      </c>
      <c r="G108" s="7" t="str">
        <f t="shared" si="66"/>
        <v>93.8%</v>
      </c>
      <c r="H108" s="9"/>
      <c r="I108" s="9"/>
      <c r="J108" s="10" t="str">
        <f>SUBTOTAL(1,J107)</f>
        <v>45</v>
      </c>
    </row>
    <row r="109" ht="12.75" customHeight="1" outlineLevel="1">
      <c r="A109" s="4">
        <v>60.0</v>
      </c>
      <c r="B109" s="5" t="s">
        <v>89</v>
      </c>
      <c r="C109" s="5" t="s">
        <v>11</v>
      </c>
      <c r="D109" s="5" t="s">
        <v>12</v>
      </c>
      <c r="E109" s="6">
        <v>345000.0</v>
      </c>
      <c r="F109" s="6">
        <v>330000.0</v>
      </c>
      <c r="G109" s="7" t="str">
        <f>F109/E109</f>
        <v>95.7%</v>
      </c>
      <c r="H109" s="9">
        <v>44348.0</v>
      </c>
      <c r="I109" s="9">
        <v>44423.0</v>
      </c>
      <c r="J109" s="10" t="str">
        <f>I109-H109</f>
        <v>75</v>
      </c>
    </row>
    <row r="110" ht="12.75" customHeight="1" outlineLevel="1">
      <c r="A110" s="4"/>
      <c r="B110" s="5"/>
      <c r="C110" s="12" t="s">
        <v>16</v>
      </c>
      <c r="D110" s="5"/>
      <c r="E110" s="6"/>
      <c r="F110" s="6" t="str">
        <f t="shared" ref="F110:G110" si="67">SUBTOTAL(1,F109)</f>
        <v> $ 330,000 </v>
      </c>
      <c r="G110" s="7" t="str">
        <f t="shared" si="67"/>
        <v>95.7%</v>
      </c>
      <c r="H110" s="9"/>
      <c r="I110" s="9"/>
      <c r="J110" s="10" t="str">
        <f>SUBTOTAL(1,J109)</f>
        <v>75</v>
      </c>
    </row>
    <row r="111" ht="12.75" customHeight="1" outlineLevel="1">
      <c r="A111" s="4">
        <v>61.0</v>
      </c>
      <c r="B111" s="5" t="s">
        <v>90</v>
      </c>
      <c r="C111" s="5" t="s">
        <v>22</v>
      </c>
      <c r="D111" s="5" t="s">
        <v>76</v>
      </c>
      <c r="E111" s="6">
        <v>259900.0</v>
      </c>
      <c r="F111" s="6">
        <v>246905.0</v>
      </c>
      <c r="G111" s="7" t="str">
        <f>F111/E111</f>
        <v>95.0%</v>
      </c>
      <c r="H111" s="9">
        <v>44349.0</v>
      </c>
      <c r="I111" s="9">
        <v>44441.0</v>
      </c>
      <c r="J111" s="10" t="str">
        <f>I111-H111</f>
        <v>92</v>
      </c>
    </row>
    <row r="112" ht="12.75" customHeight="1" outlineLevel="1">
      <c r="A112" s="4"/>
      <c r="B112" s="5"/>
      <c r="C112" s="12" t="s">
        <v>24</v>
      </c>
      <c r="D112" s="5"/>
      <c r="E112" s="6"/>
      <c r="F112" s="6" t="str">
        <f t="shared" ref="F112:G112" si="68">SUBTOTAL(1,F111)</f>
        <v> $ 246,905 </v>
      </c>
      <c r="G112" s="7" t="str">
        <f t="shared" si="68"/>
        <v>95.0%</v>
      </c>
      <c r="H112" s="9"/>
      <c r="I112" s="9"/>
      <c r="J112" s="10" t="str">
        <f>SUBTOTAL(1,J111)</f>
        <v>92</v>
      </c>
    </row>
    <row r="113" ht="12.75" customHeight="1" outlineLevel="2">
      <c r="A113" s="4">
        <v>62.0</v>
      </c>
      <c r="B113" s="5" t="s">
        <v>91</v>
      </c>
      <c r="C113" s="5" t="s">
        <v>42</v>
      </c>
      <c r="D113" s="5" t="s">
        <v>86</v>
      </c>
      <c r="E113" s="6">
        <v>399000.0</v>
      </c>
      <c r="F113" s="6">
        <v>350000.0</v>
      </c>
      <c r="G113" s="7" t="str">
        <f t="shared" ref="G113:G115" si="69">F113/E113</f>
        <v>87.7%</v>
      </c>
      <c r="H113" s="9">
        <v>44349.0</v>
      </c>
      <c r="I113" s="9">
        <v>44530.0</v>
      </c>
      <c r="J113" s="10" t="str">
        <f t="shared" ref="J113:J115" si="70">I113-H113</f>
        <v>181</v>
      </c>
    </row>
    <row r="114" ht="12.75" customHeight="1" outlineLevel="2">
      <c r="A114" s="4">
        <v>63.0</v>
      </c>
      <c r="B114" s="5" t="s">
        <v>92</v>
      </c>
      <c r="C114" s="5" t="s">
        <v>42</v>
      </c>
      <c r="D114" s="5" t="s">
        <v>12</v>
      </c>
      <c r="E114" s="6">
        <v>410000.0</v>
      </c>
      <c r="F114" s="6">
        <v>350750.0</v>
      </c>
      <c r="G114" s="7" t="str">
        <f t="shared" si="69"/>
        <v>85.5%</v>
      </c>
      <c r="H114" s="9">
        <v>44350.0</v>
      </c>
      <c r="I114" s="9">
        <v>44484.0</v>
      </c>
      <c r="J114" s="10" t="str">
        <f t="shared" si="70"/>
        <v>134</v>
      </c>
    </row>
    <row r="115" ht="12.75" customHeight="1" outlineLevel="2">
      <c r="A115" s="4">
        <v>64.0</v>
      </c>
      <c r="B115" s="5" t="s">
        <v>93</v>
      </c>
      <c r="C115" s="5" t="s">
        <v>42</v>
      </c>
      <c r="D115" s="5" t="s">
        <v>62</v>
      </c>
      <c r="E115" s="6">
        <v>285750.0</v>
      </c>
      <c r="F115" s="6">
        <v>300000.0</v>
      </c>
      <c r="G115" s="7" t="str">
        <f t="shared" si="69"/>
        <v>105.0%</v>
      </c>
      <c r="H115" s="9">
        <v>44352.0</v>
      </c>
      <c r="I115" s="9">
        <v>44378.0</v>
      </c>
      <c r="J115" s="10" t="str">
        <f t="shared" si="70"/>
        <v>26</v>
      </c>
    </row>
    <row r="116" ht="12.75" customHeight="1" outlineLevel="1">
      <c r="A116" s="4"/>
      <c r="B116" s="5"/>
      <c r="C116" s="12" t="s">
        <v>43</v>
      </c>
      <c r="D116" s="5"/>
      <c r="E116" s="6"/>
      <c r="F116" s="6" t="str">
        <f t="shared" ref="F116:G116" si="71">SUBTOTAL(1,F113:F115)</f>
        <v> $ 333,583 </v>
      </c>
      <c r="G116" s="7" t="str">
        <f t="shared" si="71"/>
        <v>92.8%</v>
      </c>
      <c r="H116" s="9"/>
      <c r="I116" s="9"/>
      <c r="J116" s="10" t="str">
        <f>SUBTOTAL(1,J113:J115)</f>
        <v>114</v>
      </c>
    </row>
    <row r="117" ht="12.75" customHeight="1" outlineLevel="1">
      <c r="A117" s="4">
        <v>65.0</v>
      </c>
      <c r="B117" s="5" t="s">
        <v>94</v>
      </c>
      <c r="C117" s="5" t="s">
        <v>26</v>
      </c>
      <c r="D117" s="5" t="s">
        <v>30</v>
      </c>
      <c r="E117" s="6">
        <v>189900.0</v>
      </c>
      <c r="F117" s="6">
        <v>186102.0</v>
      </c>
      <c r="G117" s="7" t="str">
        <f>F117/E117</f>
        <v>98.0%</v>
      </c>
      <c r="H117" s="9">
        <v>44353.0</v>
      </c>
      <c r="I117" s="9">
        <v>44403.0</v>
      </c>
      <c r="J117" s="10" t="str">
        <f>I117-H117</f>
        <v>50</v>
      </c>
    </row>
    <row r="118" ht="12.75" customHeight="1" outlineLevel="1">
      <c r="A118" s="4"/>
      <c r="B118" s="5"/>
      <c r="C118" s="12" t="s">
        <v>27</v>
      </c>
      <c r="D118" s="5"/>
      <c r="E118" s="6"/>
      <c r="F118" s="6" t="str">
        <f t="shared" ref="F118:G118" si="72">SUBTOTAL(1,F117)</f>
        <v> $ 186,102 </v>
      </c>
      <c r="G118" s="7" t="str">
        <f t="shared" si="72"/>
        <v>98.0%</v>
      </c>
      <c r="H118" s="9"/>
      <c r="I118" s="9"/>
      <c r="J118" s="10" t="str">
        <f>SUBTOTAL(1,J117)</f>
        <v>50</v>
      </c>
    </row>
    <row r="119" ht="12.75" customHeight="1" outlineLevel="1">
      <c r="A119" s="4">
        <v>66.0</v>
      </c>
      <c r="B119" s="5" t="s">
        <v>95</v>
      </c>
      <c r="C119" s="5" t="s">
        <v>11</v>
      </c>
      <c r="D119" s="5" t="s">
        <v>14</v>
      </c>
      <c r="E119" s="6">
        <v>335000.0</v>
      </c>
      <c r="F119" s="6">
        <v>330000.0</v>
      </c>
      <c r="G119" s="7" t="str">
        <f>F119/E119</f>
        <v>98.5%</v>
      </c>
      <c r="H119" s="9">
        <v>44357.0</v>
      </c>
      <c r="I119" s="9">
        <v>44454.0</v>
      </c>
      <c r="J119" s="10" t="str">
        <f>I119-H119</f>
        <v>97</v>
      </c>
    </row>
    <row r="120" ht="12.75" customHeight="1" outlineLevel="1">
      <c r="A120" s="4"/>
      <c r="B120" s="5"/>
      <c r="C120" s="12" t="s">
        <v>16</v>
      </c>
      <c r="D120" s="5"/>
      <c r="E120" s="6"/>
      <c r="F120" s="6" t="str">
        <f t="shared" ref="F120:G120" si="73">SUBTOTAL(1,F119)</f>
        <v> $ 330,000 </v>
      </c>
      <c r="G120" s="7" t="str">
        <f t="shared" si="73"/>
        <v>98.5%</v>
      </c>
      <c r="H120" s="9"/>
      <c r="I120" s="9"/>
      <c r="J120" s="10" t="str">
        <f>SUBTOTAL(1,J119)</f>
        <v>97</v>
      </c>
    </row>
    <row r="121" ht="12.75" customHeight="1" outlineLevel="1">
      <c r="A121" s="4">
        <v>67.0</v>
      </c>
      <c r="B121" s="5" t="s">
        <v>96</v>
      </c>
      <c r="C121" s="5" t="s">
        <v>42</v>
      </c>
      <c r="D121" s="5" t="s">
        <v>30</v>
      </c>
      <c r="E121" s="6">
        <v>250000.0</v>
      </c>
      <c r="F121" s="6">
        <v>275000.0</v>
      </c>
      <c r="G121" s="7" t="str">
        <f>F121/E121</f>
        <v>110.0%</v>
      </c>
      <c r="H121" s="9">
        <v>44359.0</v>
      </c>
      <c r="I121" s="9">
        <v>44372.0</v>
      </c>
      <c r="J121" s="10" t="str">
        <f>I121-H121</f>
        <v>13</v>
      </c>
    </row>
    <row r="122" ht="12.75" customHeight="1" outlineLevel="1">
      <c r="A122" s="4"/>
      <c r="B122" s="5"/>
      <c r="C122" s="12" t="s">
        <v>43</v>
      </c>
      <c r="D122" s="5"/>
      <c r="E122" s="6"/>
      <c r="F122" s="6" t="str">
        <f t="shared" ref="F122:G122" si="74">SUBTOTAL(1,F121)</f>
        <v> $ 275,000 </v>
      </c>
      <c r="G122" s="7" t="str">
        <f t="shared" si="74"/>
        <v>110.0%</v>
      </c>
      <c r="H122" s="9"/>
      <c r="I122" s="9"/>
      <c r="J122" s="10" t="str">
        <f>SUBTOTAL(1,J121)</f>
        <v>13</v>
      </c>
    </row>
    <row r="123" ht="12.75" customHeight="1" outlineLevel="1">
      <c r="A123" s="4">
        <v>68.0</v>
      </c>
      <c r="B123" s="5" t="s">
        <v>97</v>
      </c>
      <c r="C123" s="5" t="s">
        <v>18</v>
      </c>
      <c r="D123" s="5" t="s">
        <v>23</v>
      </c>
      <c r="E123" s="6">
        <v>275000.0</v>
      </c>
      <c r="F123" s="6">
        <v>264000.0</v>
      </c>
      <c r="G123" s="7" t="str">
        <f>F123/E123</f>
        <v>96.0%</v>
      </c>
      <c r="H123" s="9">
        <v>44360.0</v>
      </c>
      <c r="I123" s="9">
        <v>44398.0</v>
      </c>
      <c r="J123" s="10" t="str">
        <f>I123-H123</f>
        <v>38</v>
      </c>
    </row>
    <row r="124" ht="12.75" customHeight="1" outlineLevel="1">
      <c r="A124" s="4"/>
      <c r="B124" s="5"/>
      <c r="C124" s="12" t="s">
        <v>20</v>
      </c>
      <c r="D124" s="5"/>
      <c r="E124" s="6"/>
      <c r="F124" s="6" t="str">
        <f t="shared" ref="F124:G124" si="75">SUBTOTAL(1,F123)</f>
        <v> $ 264,000 </v>
      </c>
      <c r="G124" s="7" t="str">
        <f t="shared" si="75"/>
        <v>96.0%</v>
      </c>
      <c r="H124" s="9"/>
      <c r="I124" s="9"/>
      <c r="J124" s="10" t="str">
        <f>SUBTOTAL(1,J123)</f>
        <v>38</v>
      </c>
    </row>
    <row r="125" ht="12.75" customHeight="1" outlineLevel="1">
      <c r="A125" s="4">
        <v>69.0</v>
      </c>
      <c r="B125" s="5" t="s">
        <v>98</v>
      </c>
      <c r="C125" s="5" t="s">
        <v>26</v>
      </c>
      <c r="D125" s="5" t="s">
        <v>30</v>
      </c>
      <c r="E125" s="6">
        <v>589000.0</v>
      </c>
      <c r="F125" s="6">
        <v>575000.0</v>
      </c>
      <c r="G125" s="7" t="str">
        <f>F125/E125</f>
        <v>97.6%</v>
      </c>
      <c r="H125" s="9">
        <v>44365.0</v>
      </c>
      <c r="I125" s="9">
        <v>44385.0</v>
      </c>
      <c r="J125" s="10" t="str">
        <f>I125-H125</f>
        <v>20</v>
      </c>
    </row>
    <row r="126" ht="12.75" customHeight="1" outlineLevel="1">
      <c r="A126" s="4"/>
      <c r="B126" s="5"/>
      <c r="C126" s="12" t="s">
        <v>27</v>
      </c>
      <c r="D126" s="5"/>
      <c r="E126" s="6"/>
      <c r="F126" s="6" t="str">
        <f t="shared" ref="F126:G126" si="76">SUBTOTAL(1,F125)</f>
        <v> $ 575,000 </v>
      </c>
      <c r="G126" s="7" t="str">
        <f t="shared" si="76"/>
        <v>97.6%</v>
      </c>
      <c r="H126" s="9"/>
      <c r="I126" s="9"/>
      <c r="J126" s="10" t="str">
        <f>SUBTOTAL(1,J125)</f>
        <v>20</v>
      </c>
    </row>
    <row r="127" ht="12.75" customHeight="1" outlineLevel="1">
      <c r="A127" s="4">
        <v>70.0</v>
      </c>
      <c r="B127" s="5" t="s">
        <v>99</v>
      </c>
      <c r="C127" s="5" t="s">
        <v>11</v>
      </c>
      <c r="D127" s="5" t="s">
        <v>19</v>
      </c>
      <c r="E127" s="6">
        <v>345670.0</v>
      </c>
      <c r="F127" s="6">
        <v>345000.0</v>
      </c>
      <c r="G127" s="7" t="str">
        <f>F127/E127</f>
        <v>99.8%</v>
      </c>
      <c r="H127" s="9">
        <v>44367.0</v>
      </c>
      <c r="I127" s="9">
        <v>44469.0</v>
      </c>
      <c r="J127" s="10" t="str">
        <f>I127-H127</f>
        <v>102</v>
      </c>
    </row>
    <row r="128" ht="12.75" customHeight="1" outlineLevel="1">
      <c r="A128" s="4"/>
      <c r="B128" s="5"/>
      <c r="C128" s="12" t="s">
        <v>16</v>
      </c>
      <c r="D128" s="5"/>
      <c r="E128" s="6"/>
      <c r="F128" s="6" t="str">
        <f t="shared" ref="F128:G128" si="77">SUBTOTAL(1,F127)</f>
        <v> $ 345,000 </v>
      </c>
      <c r="G128" s="7" t="str">
        <f t="shared" si="77"/>
        <v>99.8%</v>
      </c>
      <c r="H128" s="9"/>
      <c r="I128" s="9"/>
      <c r="J128" s="10" t="str">
        <f>SUBTOTAL(1,J127)</f>
        <v>102</v>
      </c>
    </row>
    <row r="129" ht="12.75" customHeight="1" outlineLevel="1">
      <c r="A129" s="4">
        <v>71.0</v>
      </c>
      <c r="B129" s="5" t="s">
        <v>100</v>
      </c>
      <c r="C129" s="5" t="s">
        <v>18</v>
      </c>
      <c r="D129" s="5" t="s">
        <v>19</v>
      </c>
      <c r="E129" s="6">
        <v>254500.0</v>
      </c>
      <c r="F129" s="6">
        <v>236685.0</v>
      </c>
      <c r="G129" s="7" t="str">
        <f>F129/E129</f>
        <v>93.0%</v>
      </c>
      <c r="H129" s="9">
        <v>44370.0</v>
      </c>
      <c r="I129" s="9">
        <v>44460.0</v>
      </c>
      <c r="J129" s="10" t="str">
        <f>I129-H129</f>
        <v>90</v>
      </c>
    </row>
    <row r="130" ht="12.75" customHeight="1" outlineLevel="1">
      <c r="A130" s="4"/>
      <c r="B130" s="5"/>
      <c r="C130" s="12" t="s">
        <v>20</v>
      </c>
      <c r="D130" s="5"/>
      <c r="E130" s="6"/>
      <c r="F130" s="6" t="str">
        <f t="shared" ref="F130:G130" si="78">SUBTOTAL(1,F129)</f>
        <v> $ 236,685 </v>
      </c>
      <c r="G130" s="7" t="str">
        <f t="shared" si="78"/>
        <v>93.0%</v>
      </c>
      <c r="H130" s="9"/>
      <c r="I130" s="9"/>
      <c r="J130" s="10" t="str">
        <f>SUBTOTAL(1,J129)</f>
        <v>90</v>
      </c>
    </row>
    <row r="131" ht="12.75" customHeight="1" outlineLevel="2">
      <c r="A131" s="4">
        <v>72.0</v>
      </c>
      <c r="B131" s="5" t="s">
        <v>101</v>
      </c>
      <c r="C131" s="5" t="s">
        <v>42</v>
      </c>
      <c r="D131" s="5" t="s">
        <v>38</v>
      </c>
      <c r="E131" s="6">
        <v>300000.0</v>
      </c>
      <c r="F131" s="6">
        <v>250000.0</v>
      </c>
      <c r="G131" s="7" t="str">
        <f t="shared" ref="G131:G132" si="79">F131/E131</f>
        <v>83.3%</v>
      </c>
      <c r="H131" s="9">
        <v>44370.0</v>
      </c>
      <c r="I131" s="9">
        <v>44502.0</v>
      </c>
      <c r="J131" s="10" t="str">
        <f t="shared" ref="J131:J132" si="80">I131-H131</f>
        <v>132</v>
      </c>
    </row>
    <row r="132" ht="12.75" customHeight="1" outlineLevel="2">
      <c r="A132" s="4">
        <v>74.0</v>
      </c>
      <c r="B132" s="5" t="s">
        <v>102</v>
      </c>
      <c r="C132" s="5" t="s">
        <v>42</v>
      </c>
      <c r="D132" s="5" t="s">
        <v>76</v>
      </c>
      <c r="E132" s="6">
        <v>275900.0</v>
      </c>
      <c r="F132" s="6">
        <v>250000.0</v>
      </c>
      <c r="G132" s="7" t="str">
        <f t="shared" si="79"/>
        <v>90.6%</v>
      </c>
      <c r="H132" s="9">
        <v>44371.0</v>
      </c>
      <c r="I132" s="9">
        <v>44423.0</v>
      </c>
      <c r="J132" s="10" t="str">
        <f t="shared" si="80"/>
        <v>52</v>
      </c>
    </row>
    <row r="133" ht="12.75" customHeight="1" outlineLevel="1">
      <c r="A133" s="4"/>
      <c r="B133" s="5"/>
      <c r="C133" s="12" t="s">
        <v>43</v>
      </c>
      <c r="D133" s="5"/>
      <c r="E133" s="6"/>
      <c r="F133" s="6" t="str">
        <f t="shared" ref="F133:G133" si="81">SUBTOTAL(1,F131:F132)</f>
        <v> $ 250,000 </v>
      </c>
      <c r="G133" s="7" t="str">
        <f t="shared" si="81"/>
        <v>87.0%</v>
      </c>
      <c r="H133" s="9"/>
      <c r="I133" s="9"/>
      <c r="J133" s="10" t="str">
        <f>SUBTOTAL(1,J131:J132)</f>
        <v>92</v>
      </c>
    </row>
    <row r="134" ht="12.75" customHeight="1" outlineLevel="1">
      <c r="A134" s="4">
        <v>73.0</v>
      </c>
      <c r="B134" s="5" t="s">
        <v>103</v>
      </c>
      <c r="C134" s="5" t="s">
        <v>18</v>
      </c>
      <c r="D134" s="5" t="s">
        <v>12</v>
      </c>
      <c r="E134" s="6">
        <v>555000.0</v>
      </c>
      <c r="F134" s="6">
        <v>565000.0</v>
      </c>
      <c r="G134" s="7" t="str">
        <f>F134/E134</f>
        <v>101.8%</v>
      </c>
      <c r="H134" s="9">
        <v>44371.0</v>
      </c>
      <c r="I134" s="9">
        <v>44377.0</v>
      </c>
      <c r="J134" s="10" t="str">
        <f>I134-H134</f>
        <v>6</v>
      </c>
    </row>
    <row r="135" ht="12.75" customHeight="1" outlineLevel="1">
      <c r="A135" s="4"/>
      <c r="B135" s="5"/>
      <c r="C135" s="12" t="s">
        <v>20</v>
      </c>
      <c r="D135" s="5"/>
      <c r="E135" s="6"/>
      <c r="F135" s="6" t="str">
        <f t="shared" ref="F135:G135" si="82">SUBTOTAL(1,F134)</f>
        <v> $ 565,000 </v>
      </c>
      <c r="G135" s="7" t="str">
        <f t="shared" si="82"/>
        <v>101.8%</v>
      </c>
      <c r="H135" s="9"/>
      <c r="I135" s="9"/>
      <c r="J135" s="10" t="str">
        <f>SUBTOTAL(1,J134)</f>
        <v>6</v>
      </c>
    </row>
    <row r="136" ht="12.75" customHeight="1" outlineLevel="1">
      <c r="A136" s="4">
        <v>75.0</v>
      </c>
      <c r="B136" s="5" t="s">
        <v>104</v>
      </c>
      <c r="C136" s="5" t="s">
        <v>26</v>
      </c>
      <c r="D136" s="5" t="s">
        <v>14</v>
      </c>
      <c r="E136" s="6">
        <v>475000.0</v>
      </c>
      <c r="F136" s="6">
        <v>455000.0</v>
      </c>
      <c r="G136" s="7" t="str">
        <f>F136/E136</f>
        <v>95.8%</v>
      </c>
      <c r="H136" s="9">
        <v>44371.0</v>
      </c>
      <c r="I136" s="9">
        <v>44457.0</v>
      </c>
      <c r="J136" s="10" t="str">
        <f>I136-H136</f>
        <v>86</v>
      </c>
    </row>
    <row r="137" ht="12.75" customHeight="1" outlineLevel="1">
      <c r="A137" s="4"/>
      <c r="B137" s="5"/>
      <c r="C137" s="12" t="s">
        <v>27</v>
      </c>
      <c r="D137" s="5"/>
      <c r="E137" s="6"/>
      <c r="F137" s="6" t="str">
        <f t="shared" ref="F137:G137" si="83">SUBTOTAL(1,F136)</f>
        <v> $ 455,000 </v>
      </c>
      <c r="G137" s="7" t="str">
        <f t="shared" si="83"/>
        <v>95.8%</v>
      </c>
      <c r="H137" s="9"/>
      <c r="I137" s="9"/>
      <c r="J137" s="10" t="str">
        <f>SUBTOTAL(1,J136)</f>
        <v>86</v>
      </c>
    </row>
    <row r="138" ht="12.75" customHeight="1" outlineLevel="1">
      <c r="A138" s="4">
        <v>76.0</v>
      </c>
      <c r="B138" s="5" t="s">
        <v>105</v>
      </c>
      <c r="C138" s="5" t="s">
        <v>22</v>
      </c>
      <c r="D138" s="5" t="s">
        <v>76</v>
      </c>
      <c r="E138" s="6">
        <v>165900.0</v>
      </c>
      <c r="F138" s="6">
        <v>159264.0</v>
      </c>
      <c r="G138" s="7" t="str">
        <f>F138/E138</f>
        <v>96.0%</v>
      </c>
      <c r="H138" s="9">
        <v>44376.0</v>
      </c>
      <c r="I138" s="9">
        <v>44445.0</v>
      </c>
      <c r="J138" s="10" t="str">
        <f>I138-H138</f>
        <v>69</v>
      </c>
    </row>
    <row r="139" ht="12.75" customHeight="1" outlineLevel="1">
      <c r="A139" s="4"/>
      <c r="B139" s="5"/>
      <c r="C139" s="12" t="s">
        <v>24</v>
      </c>
      <c r="D139" s="5"/>
      <c r="E139" s="6"/>
      <c r="F139" s="6" t="str">
        <f t="shared" ref="F139:G139" si="84">SUBTOTAL(1,F138)</f>
        <v> $ 159,264 </v>
      </c>
      <c r="G139" s="7" t="str">
        <f t="shared" si="84"/>
        <v>96.0%</v>
      </c>
      <c r="H139" s="9"/>
      <c r="I139" s="9"/>
      <c r="J139" s="10" t="str">
        <f>SUBTOTAL(1,J138)</f>
        <v>69</v>
      </c>
    </row>
    <row r="140" ht="12.75" customHeight="1" outlineLevel="1">
      <c r="A140" s="4">
        <v>77.0</v>
      </c>
      <c r="B140" s="5" t="s">
        <v>106</v>
      </c>
      <c r="C140" s="5" t="s">
        <v>42</v>
      </c>
      <c r="D140" s="5" t="s">
        <v>54</v>
      </c>
      <c r="E140" s="6">
        <v>299999.0</v>
      </c>
      <c r="F140" s="6">
        <v>280000.0</v>
      </c>
      <c r="G140" s="7" t="str">
        <f>F140/E140</f>
        <v>93.3%</v>
      </c>
      <c r="H140" s="9">
        <v>44376.0</v>
      </c>
      <c r="I140" s="9">
        <v>44469.0</v>
      </c>
      <c r="J140" s="10" t="str">
        <f>I140-H140</f>
        <v>93</v>
      </c>
    </row>
    <row r="141" ht="12.75" customHeight="1" outlineLevel="1">
      <c r="A141" s="4"/>
      <c r="B141" s="5"/>
      <c r="C141" s="12" t="s">
        <v>43</v>
      </c>
      <c r="D141" s="5"/>
      <c r="E141" s="6"/>
      <c r="F141" s="6" t="str">
        <f t="shared" ref="F141:G141" si="85">SUBTOTAL(1,F140)</f>
        <v> $ 280,000 </v>
      </c>
      <c r="G141" s="7" t="str">
        <f t="shared" si="85"/>
        <v>93.3%</v>
      </c>
      <c r="H141" s="9"/>
      <c r="I141" s="9"/>
      <c r="J141" s="10" t="str">
        <f>SUBTOTAL(1,J140)</f>
        <v>93</v>
      </c>
    </row>
    <row r="142" ht="12.75" customHeight="1" outlineLevel="2">
      <c r="A142" s="4">
        <v>78.0</v>
      </c>
      <c r="B142" s="5" t="s">
        <v>107</v>
      </c>
      <c r="C142" s="5" t="s">
        <v>11</v>
      </c>
      <c r="D142" s="5" t="s">
        <v>12</v>
      </c>
      <c r="E142" s="6">
        <v>400000.0</v>
      </c>
      <c r="F142" s="6">
        <v>400000.0</v>
      </c>
      <c r="G142" s="7" t="str">
        <f t="shared" ref="G142:G143" si="86">F142/E142</f>
        <v>100.0%</v>
      </c>
      <c r="H142" s="9">
        <v>44377.0</v>
      </c>
      <c r="I142" s="9">
        <v>44392.0</v>
      </c>
      <c r="J142" s="10" t="str">
        <f t="shared" ref="J142:J143" si="87">I142-H142</f>
        <v>15</v>
      </c>
    </row>
    <row r="143" ht="12.75" customHeight="1" outlineLevel="2">
      <c r="A143" s="4">
        <v>80.0</v>
      </c>
      <c r="B143" s="5" t="s">
        <v>108</v>
      </c>
      <c r="C143" s="5" t="s">
        <v>11</v>
      </c>
      <c r="D143" s="5" t="s">
        <v>14</v>
      </c>
      <c r="E143" s="6">
        <v>380500.0</v>
      </c>
      <c r="F143" s="6">
        <v>365000.0</v>
      </c>
      <c r="G143" s="7" t="str">
        <f t="shared" si="86"/>
        <v>95.9%</v>
      </c>
      <c r="H143" s="9">
        <v>44377.0</v>
      </c>
      <c r="I143" s="9">
        <v>44440.0</v>
      </c>
      <c r="J143" s="10" t="str">
        <f t="shared" si="87"/>
        <v>63</v>
      </c>
    </row>
    <row r="144" ht="12.75" customHeight="1" outlineLevel="1">
      <c r="A144" s="4"/>
      <c r="B144" s="5"/>
      <c r="C144" s="12" t="s">
        <v>16</v>
      </c>
      <c r="D144" s="5"/>
      <c r="E144" s="6"/>
      <c r="F144" s="6" t="str">
        <f t="shared" ref="F144:G144" si="88">SUBTOTAL(1,F142:F143)</f>
        <v> $ 382,500 </v>
      </c>
      <c r="G144" s="7" t="str">
        <f t="shared" si="88"/>
        <v>98.0%</v>
      </c>
      <c r="H144" s="9"/>
      <c r="I144" s="9"/>
      <c r="J144" s="10" t="str">
        <f>SUBTOTAL(1,J142:J143)</f>
        <v>39</v>
      </c>
    </row>
    <row r="145" ht="12.75" customHeight="1" outlineLevel="1">
      <c r="A145" s="4">
        <v>79.0</v>
      </c>
      <c r="B145" s="5" t="s">
        <v>109</v>
      </c>
      <c r="C145" s="5" t="s">
        <v>42</v>
      </c>
      <c r="D145" s="5" t="s">
        <v>54</v>
      </c>
      <c r="E145" s="6">
        <v>339999.0</v>
      </c>
      <c r="F145" s="6">
        <v>310000.0</v>
      </c>
      <c r="G145" s="7" t="str">
        <f>F145/E145</f>
        <v>91.2%</v>
      </c>
      <c r="H145" s="9">
        <v>44377.0</v>
      </c>
      <c r="I145" s="9">
        <v>44470.0</v>
      </c>
      <c r="J145" s="10" t="str">
        <f>I145-H145</f>
        <v>93</v>
      </c>
    </row>
    <row r="146" ht="12.75" customHeight="1" outlineLevel="1">
      <c r="A146" s="4"/>
      <c r="B146" s="5"/>
      <c r="C146" s="12" t="s">
        <v>43</v>
      </c>
      <c r="D146" s="5"/>
      <c r="E146" s="6"/>
      <c r="F146" s="6" t="str">
        <f t="shared" ref="F146:G146" si="89">SUBTOTAL(1,F145)</f>
        <v> $ 310,000 </v>
      </c>
      <c r="G146" s="7" t="str">
        <f t="shared" si="89"/>
        <v>91.2%</v>
      </c>
      <c r="H146" s="9"/>
      <c r="I146" s="9"/>
      <c r="J146" s="10" t="str">
        <f>SUBTOTAL(1,J145)</f>
        <v>93</v>
      </c>
    </row>
    <row r="147" ht="12.75" customHeight="1" outlineLevel="1">
      <c r="A147" s="4">
        <v>81.0</v>
      </c>
      <c r="B147" s="5" t="s">
        <v>110</v>
      </c>
      <c r="C147" s="5" t="s">
        <v>18</v>
      </c>
      <c r="D147" s="5" t="s">
        <v>62</v>
      </c>
      <c r="E147" s="6">
        <v>245900.0</v>
      </c>
      <c r="F147" s="6">
        <v>233605.0</v>
      </c>
      <c r="G147" s="7" t="str">
        <f>F147/E147</f>
        <v>95.0%</v>
      </c>
      <c r="H147" s="9">
        <v>44377.0</v>
      </c>
      <c r="I147" s="9">
        <v>44424.0</v>
      </c>
      <c r="J147" s="10" t="str">
        <f>I147-H147</f>
        <v>47</v>
      </c>
    </row>
    <row r="148" ht="12.75" customHeight="1" outlineLevel="1">
      <c r="A148" s="4"/>
      <c r="B148" s="5"/>
      <c r="C148" s="12" t="s">
        <v>20</v>
      </c>
      <c r="D148" s="5"/>
      <c r="E148" s="6"/>
      <c r="F148" s="6" t="str">
        <f t="shared" ref="F148:G148" si="90">SUBTOTAL(1,F147)</f>
        <v> $ 233,605 </v>
      </c>
      <c r="G148" s="7" t="str">
        <f t="shared" si="90"/>
        <v>95.0%</v>
      </c>
      <c r="H148" s="9"/>
      <c r="I148" s="9"/>
      <c r="J148" s="10" t="str">
        <f>SUBTOTAL(1,J147)</f>
        <v>47</v>
      </c>
    </row>
    <row r="149" ht="12.75" customHeight="1">
      <c r="A149" s="4"/>
      <c r="B149" s="5"/>
      <c r="C149" s="12" t="s">
        <v>111</v>
      </c>
      <c r="D149" s="5"/>
      <c r="E149" s="6"/>
      <c r="F149" s="6" t="str">
        <f t="shared" ref="F149:G149" si="91">SUBTOTAL(1,F2:F147)</f>
        <v> $ 369,596 </v>
      </c>
      <c r="G149" s="7" t="str">
        <f t="shared" si="91"/>
        <v>95.2%</v>
      </c>
      <c r="H149" s="9"/>
      <c r="I149" s="9"/>
      <c r="J149" s="10" t="str">
        <f>SUBTOTAL(1,J2:J147)</f>
        <v>72</v>
      </c>
    </row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>
      <c r="C162" s="13" t="s">
        <v>112</v>
      </c>
    </row>
    <row r="163" ht="12.75" customHeight="1">
      <c r="C163" s="14" t="s">
        <v>113</v>
      </c>
      <c r="G163" s="15">
        <v>504911.0</v>
      </c>
    </row>
    <row r="164" ht="12.75" customHeight="1">
      <c r="C164" s="14" t="s">
        <v>114</v>
      </c>
      <c r="G164" s="16" t="s">
        <v>115</v>
      </c>
    </row>
    <row r="165" ht="12.75" customHeight="1">
      <c r="C165" s="14" t="s">
        <v>116</v>
      </c>
      <c r="G165" s="16" t="s">
        <v>18</v>
      </c>
    </row>
    <row r="166" ht="12.75" customHeight="1">
      <c r="C166" s="14" t="s">
        <v>117</v>
      </c>
      <c r="G166" s="16">
        <v>72.0</v>
      </c>
    </row>
    <row r="167" ht="12.75" customHeight="1">
      <c r="C167" s="14" t="s">
        <v>118</v>
      </c>
      <c r="G167" s="16" t="s">
        <v>22</v>
      </c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5" width="11.75"/>
    <col customWidth="1" min="6" max="6" width="14.75"/>
    <col customWidth="1" min="7" max="7" width="13.88"/>
    <col customWidth="1" min="8" max="11" width="8.63"/>
  </cols>
  <sheetData>
    <row r="1" ht="12.75" customHeight="1"/>
    <row r="2" ht="12.75" customHeight="1"/>
    <row r="3" ht="12.75" customHeight="1">
      <c r="B3" s="14"/>
    </row>
    <row r="4" ht="39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0"/>
    <col customWidth="1" min="2" max="2" width="23.63"/>
    <col customWidth="1" min="3" max="11" width="8.63"/>
  </cols>
  <sheetData>
    <row r="1" ht="12.75" customHeight="1"/>
    <row r="2" ht="12.75" customHeight="1"/>
    <row r="3" ht="12.75" customHeight="1">
      <c r="A3" s="14"/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1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7" right="0.7" top="0.75"/>
  <pageSetup orientation="portrait"/>
  <headerFooter>
    <oddFooter>&amp;CMy Name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1.88"/>
    <col customWidth="1" min="3" max="3" width="14.0"/>
    <col customWidth="1" min="4" max="4" width="13.38"/>
    <col customWidth="1" min="5" max="6" width="14.0"/>
    <col customWidth="1" min="7" max="7" width="10.88"/>
    <col customWidth="1" min="8" max="8" width="10.13"/>
    <col customWidth="1" min="9" max="11" width="8.63"/>
  </cols>
  <sheetData>
    <row r="1" ht="1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8</v>
      </c>
      <c r="I1" s="14"/>
      <c r="J1" s="14"/>
      <c r="K1" s="14"/>
    </row>
    <row r="2" ht="12.75" customHeight="1">
      <c r="A2" s="4">
        <v>1.0</v>
      </c>
      <c r="B2" s="5" t="s">
        <v>17</v>
      </c>
      <c r="C2" s="5" t="s">
        <v>18</v>
      </c>
      <c r="D2" s="5" t="s">
        <v>19</v>
      </c>
      <c r="E2" s="6">
        <v>725000.0</v>
      </c>
      <c r="F2" s="6">
        <v>645250.0</v>
      </c>
      <c r="G2" s="8">
        <v>44287.0</v>
      </c>
      <c r="H2" s="9">
        <v>44363.0</v>
      </c>
    </row>
    <row r="3" ht="12.75" customHeight="1">
      <c r="A3" s="4">
        <v>2.0</v>
      </c>
      <c r="B3" s="5" t="s">
        <v>10</v>
      </c>
      <c r="C3" s="5" t="s">
        <v>11</v>
      </c>
      <c r="D3" s="5" t="s">
        <v>12</v>
      </c>
      <c r="E3" s="6">
        <v>350000.0</v>
      </c>
      <c r="F3" s="6">
        <v>340000.0</v>
      </c>
      <c r="G3" s="8">
        <v>44287.0</v>
      </c>
      <c r="H3" s="9">
        <v>44331.0</v>
      </c>
    </row>
    <row r="4" ht="12.75" customHeight="1">
      <c r="A4" s="4">
        <v>3.0</v>
      </c>
      <c r="B4" s="5" t="s">
        <v>13</v>
      </c>
      <c r="C4" s="5" t="s">
        <v>11</v>
      </c>
      <c r="D4" s="5" t="s">
        <v>14</v>
      </c>
      <c r="E4" s="6">
        <v>418000.0</v>
      </c>
      <c r="F4" s="6">
        <v>400000.0</v>
      </c>
      <c r="G4" s="8">
        <v>44287.0</v>
      </c>
      <c r="H4" s="9">
        <v>44348.0</v>
      </c>
    </row>
    <row r="5" ht="12.75" customHeight="1">
      <c r="A5" s="4">
        <v>4.0</v>
      </c>
      <c r="B5" s="5" t="s">
        <v>21</v>
      </c>
      <c r="C5" s="5" t="s">
        <v>22</v>
      </c>
      <c r="D5" s="5" t="s">
        <v>23</v>
      </c>
      <c r="E5" s="6">
        <v>215800.0</v>
      </c>
      <c r="F5" s="6">
        <v>200000.0</v>
      </c>
      <c r="G5" s="8">
        <v>44287.0</v>
      </c>
      <c r="H5" s="9">
        <v>44341.0</v>
      </c>
    </row>
    <row r="6" ht="12.75" customHeight="1">
      <c r="A6" s="4">
        <v>5.0</v>
      </c>
      <c r="B6" s="5" t="s">
        <v>15</v>
      </c>
      <c r="C6" s="5" t="s">
        <v>11</v>
      </c>
      <c r="D6" s="5" t="s">
        <v>14</v>
      </c>
      <c r="E6" s="6">
        <v>385900.0</v>
      </c>
      <c r="F6" s="6">
        <v>385900.0</v>
      </c>
      <c r="G6" s="8">
        <v>44287.0</v>
      </c>
      <c r="H6" s="9">
        <v>44316.0</v>
      </c>
    </row>
    <row r="7" ht="12.75" customHeight="1">
      <c r="A7" s="4">
        <v>6.0</v>
      </c>
      <c r="B7" s="5" t="s">
        <v>25</v>
      </c>
      <c r="C7" s="5" t="s">
        <v>26</v>
      </c>
      <c r="D7" s="5" t="s">
        <v>12</v>
      </c>
      <c r="E7" s="6">
        <v>500000.0</v>
      </c>
      <c r="F7" s="6">
        <v>465000.0</v>
      </c>
      <c r="G7" s="9">
        <v>44289.0</v>
      </c>
      <c r="H7" s="9">
        <v>44357.0</v>
      </c>
    </row>
    <row r="8" ht="12.75" customHeight="1">
      <c r="A8" s="4">
        <v>7.0</v>
      </c>
      <c r="B8" s="5" t="s">
        <v>28</v>
      </c>
      <c r="C8" s="5" t="s">
        <v>22</v>
      </c>
      <c r="D8" s="5" t="s">
        <v>23</v>
      </c>
      <c r="E8" s="6">
        <v>300000.0</v>
      </c>
      <c r="F8" s="6">
        <v>290000.0</v>
      </c>
      <c r="G8" s="9">
        <v>44289.0</v>
      </c>
      <c r="H8" s="9">
        <v>44348.0</v>
      </c>
    </row>
    <row r="9" ht="12.75" customHeight="1">
      <c r="A9" s="4">
        <v>8.0</v>
      </c>
      <c r="B9" s="5" t="s">
        <v>29</v>
      </c>
      <c r="C9" s="5" t="s">
        <v>11</v>
      </c>
      <c r="D9" s="5" t="s">
        <v>30</v>
      </c>
      <c r="E9" s="6">
        <v>565000.0</v>
      </c>
      <c r="F9" s="6">
        <v>535000.0</v>
      </c>
      <c r="G9" s="9">
        <v>44292.0</v>
      </c>
      <c r="H9" s="9">
        <v>44469.0</v>
      </c>
    </row>
    <row r="10" ht="12.75" customHeight="1">
      <c r="A10" s="4">
        <v>9.0</v>
      </c>
      <c r="B10" s="5" t="s">
        <v>31</v>
      </c>
      <c r="C10" s="5" t="s">
        <v>26</v>
      </c>
      <c r="D10" s="5" t="s">
        <v>23</v>
      </c>
      <c r="E10" s="6">
        <v>219000.0</v>
      </c>
      <c r="F10" s="6">
        <v>215000.0</v>
      </c>
      <c r="G10" s="9">
        <v>44294.0</v>
      </c>
      <c r="H10" s="9">
        <v>44349.0</v>
      </c>
    </row>
    <row r="11" ht="12.75" customHeight="1">
      <c r="A11" s="4">
        <v>10.0</v>
      </c>
      <c r="B11" s="5" t="s">
        <v>35</v>
      </c>
      <c r="C11" s="5" t="s">
        <v>22</v>
      </c>
      <c r="D11" s="5" t="s">
        <v>30</v>
      </c>
      <c r="E11" s="6">
        <v>165000.0</v>
      </c>
      <c r="F11" s="6">
        <v>156750.0</v>
      </c>
      <c r="G11" s="9">
        <v>44298.0</v>
      </c>
      <c r="H11" s="9">
        <v>44359.0</v>
      </c>
    </row>
    <row r="12" ht="12.75" customHeight="1">
      <c r="A12" s="4">
        <v>11.0</v>
      </c>
      <c r="B12" s="5" t="s">
        <v>34</v>
      </c>
      <c r="C12" s="5" t="s">
        <v>11</v>
      </c>
      <c r="D12" s="5" t="s">
        <v>19</v>
      </c>
      <c r="E12" s="6">
        <v>325000.0</v>
      </c>
      <c r="F12" s="6">
        <v>320000.0</v>
      </c>
      <c r="G12" s="9">
        <v>44298.0</v>
      </c>
      <c r="H12" s="9">
        <v>44346.0</v>
      </c>
    </row>
    <row r="13" ht="12.75" customHeight="1">
      <c r="A13" s="4">
        <v>12.0</v>
      </c>
      <c r="B13" s="5" t="s">
        <v>32</v>
      </c>
      <c r="C13" s="5" t="s">
        <v>26</v>
      </c>
      <c r="D13" s="5" t="s">
        <v>14</v>
      </c>
      <c r="E13" s="6">
        <v>750250.0</v>
      </c>
      <c r="F13" s="6">
        <v>700000.0</v>
      </c>
      <c r="G13" s="9">
        <v>44298.0</v>
      </c>
      <c r="H13" s="9">
        <v>44501.0</v>
      </c>
    </row>
    <row r="14" ht="12.75" customHeight="1">
      <c r="A14" s="4">
        <v>13.0</v>
      </c>
      <c r="B14" s="5" t="s">
        <v>33</v>
      </c>
      <c r="C14" s="5" t="s">
        <v>22</v>
      </c>
      <c r="D14" s="5" t="s">
        <v>14</v>
      </c>
      <c r="E14" s="6">
        <v>110000.0</v>
      </c>
      <c r="F14" s="6">
        <v>106000.0</v>
      </c>
      <c r="G14" s="9">
        <v>44298.0</v>
      </c>
      <c r="H14" s="9">
        <v>44380.0</v>
      </c>
    </row>
    <row r="15" ht="12.75" customHeight="1">
      <c r="A15" s="4">
        <v>14.0</v>
      </c>
      <c r="B15" s="5" t="s">
        <v>36</v>
      </c>
      <c r="C15" s="5" t="s">
        <v>11</v>
      </c>
      <c r="D15" s="5" t="s">
        <v>12</v>
      </c>
      <c r="E15" s="6">
        <v>314250.0</v>
      </c>
      <c r="F15" s="6">
        <v>304000.0</v>
      </c>
      <c r="G15" s="9">
        <v>44299.0</v>
      </c>
      <c r="H15" s="9">
        <v>44413.0</v>
      </c>
    </row>
    <row r="16" ht="12.75" customHeight="1">
      <c r="A16" s="4">
        <v>15.0</v>
      </c>
      <c r="B16" s="5" t="s">
        <v>37</v>
      </c>
      <c r="C16" s="5" t="s">
        <v>11</v>
      </c>
      <c r="D16" s="5" t="s">
        <v>38</v>
      </c>
      <c r="E16" s="6">
        <v>555000.0</v>
      </c>
      <c r="F16" s="6">
        <v>500000.0</v>
      </c>
      <c r="G16" s="9">
        <v>44299.0</v>
      </c>
      <c r="H16" s="9">
        <v>44484.0</v>
      </c>
    </row>
    <row r="17" ht="12.75" customHeight="1">
      <c r="A17" s="4">
        <v>16.0</v>
      </c>
      <c r="B17" s="5" t="s">
        <v>39</v>
      </c>
      <c r="C17" s="5" t="s">
        <v>26</v>
      </c>
      <c r="D17" s="5" t="s">
        <v>38</v>
      </c>
      <c r="E17" s="6">
        <v>450000.0</v>
      </c>
      <c r="F17" s="6">
        <v>382500.0</v>
      </c>
      <c r="G17" s="9">
        <v>44301.0</v>
      </c>
      <c r="H17" s="9">
        <v>44377.0</v>
      </c>
    </row>
    <row r="18" ht="12.75" customHeight="1">
      <c r="A18" s="4">
        <v>17.0</v>
      </c>
      <c r="B18" s="5" t="s">
        <v>44</v>
      </c>
      <c r="C18" s="5" t="s">
        <v>26</v>
      </c>
      <c r="D18" s="5" t="s">
        <v>30</v>
      </c>
      <c r="E18" s="6">
        <v>345000.0</v>
      </c>
      <c r="F18" s="6">
        <v>339999.0</v>
      </c>
      <c r="G18" s="9">
        <v>44304.0</v>
      </c>
      <c r="H18" s="9">
        <v>44370.0</v>
      </c>
    </row>
    <row r="19" ht="12.75" customHeight="1">
      <c r="A19" s="4">
        <v>18.0</v>
      </c>
      <c r="B19" s="5" t="s">
        <v>41</v>
      </c>
      <c r="C19" s="5" t="s">
        <v>42</v>
      </c>
      <c r="D19" s="5" t="s">
        <v>19</v>
      </c>
      <c r="E19" s="6">
        <v>300000.0</v>
      </c>
      <c r="F19" s="6">
        <v>300000.0</v>
      </c>
      <c r="G19" s="9">
        <v>44304.0</v>
      </c>
      <c r="H19" s="9">
        <v>44316.0</v>
      </c>
    </row>
    <row r="20" ht="12.75" customHeight="1">
      <c r="A20" s="4">
        <v>19.0</v>
      </c>
      <c r="B20" s="5" t="s">
        <v>40</v>
      </c>
      <c r="C20" s="5" t="s">
        <v>11</v>
      </c>
      <c r="D20" s="5" t="s">
        <v>14</v>
      </c>
      <c r="E20" s="6">
        <v>425000.0</v>
      </c>
      <c r="F20" s="6">
        <v>415000.0</v>
      </c>
      <c r="G20" s="9">
        <v>44304.0</v>
      </c>
      <c r="H20" s="9">
        <v>44377.0</v>
      </c>
    </row>
    <row r="21" ht="12.75" customHeight="1">
      <c r="A21" s="4">
        <v>20.0</v>
      </c>
      <c r="B21" s="5" t="s">
        <v>45</v>
      </c>
      <c r="C21" s="5" t="s">
        <v>26</v>
      </c>
      <c r="D21" s="5" t="s">
        <v>30</v>
      </c>
      <c r="E21" s="6">
        <v>325000.0</v>
      </c>
      <c r="F21" s="6">
        <v>308750.0</v>
      </c>
      <c r="G21" s="9">
        <v>44305.0</v>
      </c>
      <c r="H21" s="9">
        <v>44379.0</v>
      </c>
    </row>
    <row r="22" ht="12.75" customHeight="1">
      <c r="A22" s="4">
        <v>21.0</v>
      </c>
      <c r="B22" s="5" t="s">
        <v>46</v>
      </c>
      <c r="C22" s="5" t="s">
        <v>22</v>
      </c>
      <c r="D22" s="5" t="s">
        <v>19</v>
      </c>
      <c r="E22" s="6">
        <v>325000.0</v>
      </c>
      <c r="F22" s="6">
        <v>302250.0</v>
      </c>
      <c r="G22" s="9">
        <v>44314.0</v>
      </c>
      <c r="H22" s="9">
        <v>44348.0</v>
      </c>
    </row>
    <row r="23" ht="12.75" customHeight="1">
      <c r="A23" s="4">
        <v>22.0</v>
      </c>
      <c r="B23" s="5" t="s">
        <v>48</v>
      </c>
      <c r="C23" s="5" t="s">
        <v>42</v>
      </c>
      <c r="D23" s="5" t="s">
        <v>23</v>
      </c>
      <c r="E23" s="6">
        <v>325000.0</v>
      </c>
      <c r="F23" s="6">
        <v>320000.0</v>
      </c>
      <c r="G23" s="9">
        <v>44314.0</v>
      </c>
      <c r="H23" s="9">
        <v>44344.0</v>
      </c>
    </row>
    <row r="24" ht="12.75" customHeight="1">
      <c r="A24" s="4">
        <v>23.0</v>
      </c>
      <c r="B24" s="5" t="s">
        <v>49</v>
      </c>
      <c r="C24" s="5" t="s">
        <v>42</v>
      </c>
      <c r="D24" s="5" t="s">
        <v>30</v>
      </c>
      <c r="E24" s="6">
        <v>285750.0</v>
      </c>
      <c r="F24" s="6">
        <v>300000.0</v>
      </c>
      <c r="G24" s="9">
        <v>44314.0</v>
      </c>
      <c r="H24" s="9">
        <v>44350.0</v>
      </c>
    </row>
    <row r="25" ht="12.75" customHeight="1">
      <c r="A25" s="4">
        <v>24.0</v>
      </c>
      <c r="B25" s="5" t="s">
        <v>47</v>
      </c>
      <c r="C25" s="5" t="s">
        <v>11</v>
      </c>
      <c r="D25" s="5" t="s">
        <v>23</v>
      </c>
      <c r="E25" s="6">
        <v>425815.0</v>
      </c>
      <c r="F25" s="6">
        <v>400000.0</v>
      </c>
      <c r="G25" s="9">
        <v>44314.0</v>
      </c>
      <c r="H25" s="9">
        <v>44454.0</v>
      </c>
    </row>
    <row r="26" ht="12.75" customHeight="1">
      <c r="A26" s="4">
        <v>25.0</v>
      </c>
      <c r="B26" s="5" t="s">
        <v>50</v>
      </c>
      <c r="C26" s="5" t="s">
        <v>11</v>
      </c>
      <c r="D26" s="5" t="s">
        <v>14</v>
      </c>
      <c r="E26" s="6">
        <v>250000.0</v>
      </c>
      <c r="F26" s="6">
        <v>232000.0</v>
      </c>
      <c r="G26" s="9">
        <v>44315.0</v>
      </c>
      <c r="H26" s="9">
        <v>44440.0</v>
      </c>
    </row>
    <row r="27" ht="12.75" customHeight="1">
      <c r="A27" s="4">
        <v>26.0</v>
      </c>
      <c r="B27" s="5" t="s">
        <v>51</v>
      </c>
      <c r="C27" s="5" t="s">
        <v>42</v>
      </c>
      <c r="D27" s="5" t="s">
        <v>23</v>
      </c>
      <c r="E27" s="6">
        <v>515000.0</v>
      </c>
      <c r="F27" s="6">
        <v>485750.0</v>
      </c>
      <c r="G27" s="9">
        <v>44315.0</v>
      </c>
      <c r="H27" s="9">
        <v>44433.0</v>
      </c>
    </row>
    <row r="28" ht="12.75" customHeight="1">
      <c r="A28" s="4">
        <v>27.0</v>
      </c>
      <c r="B28" s="5" t="s">
        <v>53</v>
      </c>
      <c r="C28" s="5" t="s">
        <v>26</v>
      </c>
      <c r="D28" s="5" t="s">
        <v>54</v>
      </c>
      <c r="E28" s="6">
        <v>400000.0</v>
      </c>
      <c r="F28" s="6">
        <v>375000.0</v>
      </c>
      <c r="G28" s="9">
        <v>44316.0</v>
      </c>
      <c r="H28" s="9">
        <v>44366.0</v>
      </c>
    </row>
    <row r="29" ht="12.75" customHeight="1">
      <c r="A29" s="4">
        <v>28.0</v>
      </c>
      <c r="B29" s="5" t="s">
        <v>52</v>
      </c>
      <c r="C29" s="5" t="s">
        <v>42</v>
      </c>
      <c r="D29" s="5" t="s">
        <v>19</v>
      </c>
      <c r="E29" s="6">
        <v>450000.0</v>
      </c>
      <c r="F29" s="6">
        <v>400000.0</v>
      </c>
      <c r="G29" s="9">
        <v>44316.0</v>
      </c>
      <c r="H29" s="9">
        <v>44470.0</v>
      </c>
    </row>
    <row r="30" ht="12.75" customHeight="1">
      <c r="A30" s="4">
        <v>29.0</v>
      </c>
      <c r="B30" s="5" t="s">
        <v>55</v>
      </c>
      <c r="C30" s="5" t="s">
        <v>42</v>
      </c>
      <c r="D30" s="5" t="s">
        <v>54</v>
      </c>
      <c r="E30" s="6">
        <v>310000.0</v>
      </c>
      <c r="F30" s="6">
        <v>300000.0</v>
      </c>
      <c r="G30" s="9">
        <v>44316.0</v>
      </c>
      <c r="H30" s="9">
        <v>44378.0</v>
      </c>
    </row>
    <row r="31" ht="12.75" customHeight="1">
      <c r="A31" s="4">
        <v>30.0</v>
      </c>
      <c r="B31" s="5" t="s">
        <v>59</v>
      </c>
      <c r="C31" s="5" t="s">
        <v>22</v>
      </c>
      <c r="D31" s="5" t="s">
        <v>19</v>
      </c>
      <c r="E31" s="6">
        <v>250000.0</v>
      </c>
      <c r="F31" s="6">
        <v>255000.0</v>
      </c>
      <c r="G31" s="9">
        <v>44317.0</v>
      </c>
      <c r="H31" s="9">
        <v>44365.0</v>
      </c>
    </row>
    <row r="32" ht="12.75" customHeight="1">
      <c r="A32" s="4">
        <v>31.0</v>
      </c>
      <c r="B32" s="5" t="s">
        <v>60</v>
      </c>
      <c r="C32" s="5" t="s">
        <v>42</v>
      </c>
      <c r="D32" s="5" t="s">
        <v>54</v>
      </c>
      <c r="E32" s="6">
        <v>375500.0</v>
      </c>
      <c r="F32" s="6">
        <v>375500.0</v>
      </c>
      <c r="G32" s="9">
        <v>44317.0</v>
      </c>
      <c r="H32" s="9">
        <v>44321.0</v>
      </c>
    </row>
    <row r="33" ht="12.75" customHeight="1">
      <c r="A33" s="4">
        <v>32.0</v>
      </c>
      <c r="B33" s="5" t="s">
        <v>61</v>
      </c>
      <c r="C33" s="5" t="s">
        <v>18</v>
      </c>
      <c r="D33" s="5" t="s">
        <v>62</v>
      </c>
      <c r="E33" s="6">
        <v>185500.0</v>
      </c>
      <c r="F33" s="6">
        <v>179000.0</v>
      </c>
      <c r="G33" s="9">
        <v>44317.0</v>
      </c>
      <c r="H33" s="9">
        <v>44353.0</v>
      </c>
    </row>
    <row r="34" ht="12.75" customHeight="1">
      <c r="A34" s="4">
        <v>33.0</v>
      </c>
      <c r="B34" s="5" t="s">
        <v>57</v>
      </c>
      <c r="C34" s="5" t="s">
        <v>42</v>
      </c>
      <c r="D34" s="5" t="s">
        <v>14</v>
      </c>
      <c r="E34" s="6">
        <v>395000.0</v>
      </c>
      <c r="F34" s="6">
        <v>375000.0</v>
      </c>
      <c r="G34" s="9">
        <v>44317.0</v>
      </c>
      <c r="H34" s="9">
        <v>44393.0</v>
      </c>
    </row>
    <row r="35" ht="12.75" customHeight="1">
      <c r="A35" s="4">
        <v>34.0</v>
      </c>
      <c r="B35" s="5" t="s">
        <v>56</v>
      </c>
      <c r="C35" s="5" t="s">
        <v>18</v>
      </c>
      <c r="D35" s="5" t="s">
        <v>12</v>
      </c>
      <c r="E35" s="6">
        <v>410000.0</v>
      </c>
      <c r="F35" s="6">
        <v>397700.0</v>
      </c>
      <c r="G35" s="9">
        <v>44317.0</v>
      </c>
      <c r="H35" s="9">
        <v>44373.0</v>
      </c>
    </row>
    <row r="36" ht="12.75" customHeight="1">
      <c r="A36" s="4">
        <v>35.0</v>
      </c>
      <c r="B36" s="5" t="s">
        <v>58</v>
      </c>
      <c r="C36" s="5" t="s">
        <v>18</v>
      </c>
      <c r="D36" s="5" t="s">
        <v>19</v>
      </c>
      <c r="E36" s="6">
        <v>560700.0</v>
      </c>
      <c r="F36" s="6">
        <v>550000.0</v>
      </c>
      <c r="G36" s="9">
        <v>44317.0</v>
      </c>
      <c r="H36" s="9">
        <v>44346.0</v>
      </c>
    </row>
    <row r="37" ht="12.75" customHeight="1">
      <c r="A37" s="4">
        <v>36.0</v>
      </c>
      <c r="B37" s="5" t="s">
        <v>63</v>
      </c>
      <c r="C37" s="5" t="s">
        <v>11</v>
      </c>
      <c r="D37" s="5" t="s">
        <v>62</v>
      </c>
      <c r="E37" s="6">
        <v>450000.0</v>
      </c>
      <c r="F37" s="6">
        <v>400000.0</v>
      </c>
      <c r="G37" s="9">
        <v>44318.0</v>
      </c>
      <c r="H37" s="9">
        <v>44469.0</v>
      </c>
    </row>
    <row r="38" ht="12.75" customHeight="1">
      <c r="A38" s="4">
        <v>37.0</v>
      </c>
      <c r="B38" s="5" t="s">
        <v>66</v>
      </c>
      <c r="C38" s="5" t="s">
        <v>18</v>
      </c>
      <c r="D38" s="5" t="s">
        <v>23</v>
      </c>
      <c r="E38" s="6">
        <v>395000.0</v>
      </c>
      <c r="F38" s="6">
        <v>380000.0</v>
      </c>
      <c r="G38" s="9">
        <v>44321.0</v>
      </c>
      <c r="H38" s="9">
        <v>44393.0</v>
      </c>
    </row>
    <row r="39" ht="12.75" customHeight="1">
      <c r="A39" s="4">
        <v>38.0</v>
      </c>
      <c r="B39" s="5" t="s">
        <v>69</v>
      </c>
      <c r="C39" s="5" t="s">
        <v>42</v>
      </c>
      <c r="D39" s="5" t="s">
        <v>62</v>
      </c>
      <c r="E39" s="6">
        <v>475000.0</v>
      </c>
      <c r="F39" s="6">
        <v>425250.0</v>
      </c>
      <c r="G39" s="9">
        <v>44321.0</v>
      </c>
      <c r="H39" s="9">
        <v>44462.0</v>
      </c>
    </row>
    <row r="40" ht="12.75" customHeight="1">
      <c r="A40" s="4">
        <v>39.0</v>
      </c>
      <c r="B40" s="5" t="s">
        <v>65</v>
      </c>
      <c r="C40" s="5" t="s">
        <v>22</v>
      </c>
      <c r="D40" s="5" t="s">
        <v>19</v>
      </c>
      <c r="E40" s="6">
        <v>450000.0</v>
      </c>
      <c r="F40" s="6">
        <v>382500.0</v>
      </c>
      <c r="G40" s="9">
        <v>44321.0</v>
      </c>
      <c r="H40" s="9">
        <v>44363.0</v>
      </c>
    </row>
    <row r="41" ht="12.75" customHeight="1">
      <c r="A41" s="4">
        <v>40.0</v>
      </c>
      <c r="B41" s="5" t="s">
        <v>64</v>
      </c>
      <c r="C41" s="5" t="s">
        <v>26</v>
      </c>
      <c r="D41" s="5" t="s">
        <v>14</v>
      </c>
      <c r="E41" s="6">
        <v>1500120.0</v>
      </c>
      <c r="F41" s="6">
        <v>1400000.0</v>
      </c>
      <c r="G41" s="9">
        <v>44321.0</v>
      </c>
      <c r="H41" s="9">
        <v>44469.0</v>
      </c>
    </row>
    <row r="42" ht="12.75" customHeight="1">
      <c r="A42" s="4">
        <v>41.0</v>
      </c>
      <c r="B42" s="5" t="s">
        <v>68</v>
      </c>
      <c r="C42" s="5" t="s">
        <v>42</v>
      </c>
      <c r="D42" s="5" t="s">
        <v>54</v>
      </c>
      <c r="E42" s="6">
        <v>500000.0</v>
      </c>
      <c r="F42" s="6">
        <v>425000.0</v>
      </c>
      <c r="G42" s="9">
        <v>44321.0</v>
      </c>
      <c r="H42" s="9">
        <v>44515.0</v>
      </c>
    </row>
    <row r="43" ht="12.75" customHeight="1">
      <c r="A43" s="4">
        <v>42.0</v>
      </c>
      <c r="B43" s="5" t="s">
        <v>67</v>
      </c>
      <c r="C43" s="5" t="s">
        <v>42</v>
      </c>
      <c r="D43" s="5" t="s">
        <v>30</v>
      </c>
      <c r="E43" s="6">
        <v>460750.0</v>
      </c>
      <c r="F43" s="6">
        <v>435500.0</v>
      </c>
      <c r="G43" s="9">
        <v>44321.0</v>
      </c>
      <c r="H43" s="9">
        <v>44501.0</v>
      </c>
    </row>
    <row r="44" ht="12.75" customHeight="1">
      <c r="A44" s="4">
        <v>43.0</v>
      </c>
      <c r="B44" s="5" t="s">
        <v>70</v>
      </c>
      <c r="C44" s="5" t="s">
        <v>11</v>
      </c>
      <c r="D44" s="5" t="s">
        <v>14</v>
      </c>
      <c r="E44" s="6">
        <v>375000.0</v>
      </c>
      <c r="F44" s="6">
        <v>376000.0</v>
      </c>
      <c r="G44" s="9">
        <v>44322.0</v>
      </c>
      <c r="H44" s="9">
        <v>44331.0</v>
      </c>
    </row>
    <row r="45" ht="12.75" customHeight="1">
      <c r="A45" s="4">
        <v>44.0</v>
      </c>
      <c r="B45" s="5" t="s">
        <v>71</v>
      </c>
      <c r="C45" s="5" t="s">
        <v>26</v>
      </c>
      <c r="D45" s="5" t="s">
        <v>54</v>
      </c>
      <c r="E45" s="6">
        <v>1250000.0</v>
      </c>
      <c r="F45" s="6">
        <v>1225000.0</v>
      </c>
      <c r="G45" s="9">
        <v>44328.0</v>
      </c>
      <c r="H45" s="9">
        <v>44353.0</v>
      </c>
    </row>
    <row r="46" ht="12.75" customHeight="1">
      <c r="A46" s="4">
        <v>45.0</v>
      </c>
      <c r="B46" s="5" t="s">
        <v>72</v>
      </c>
      <c r="C46" s="5" t="s">
        <v>11</v>
      </c>
      <c r="D46" s="5" t="s">
        <v>14</v>
      </c>
      <c r="E46" s="6">
        <v>365750.0</v>
      </c>
      <c r="F46" s="6">
        <v>355000.0</v>
      </c>
      <c r="G46" s="9">
        <v>44329.0</v>
      </c>
      <c r="H46" s="9">
        <v>44423.0</v>
      </c>
    </row>
    <row r="47" ht="12.75" customHeight="1">
      <c r="A47" s="4">
        <v>46.0</v>
      </c>
      <c r="B47" s="5" t="s">
        <v>73</v>
      </c>
      <c r="C47" s="5" t="s">
        <v>18</v>
      </c>
      <c r="D47" s="5" t="s">
        <v>12</v>
      </c>
      <c r="E47" s="6">
        <v>650000.0</v>
      </c>
      <c r="F47" s="6">
        <v>598000.0</v>
      </c>
      <c r="G47" s="9">
        <v>44331.0</v>
      </c>
      <c r="H47" s="9">
        <v>44356.0</v>
      </c>
    </row>
    <row r="48" ht="12.75" customHeight="1">
      <c r="A48" s="4">
        <v>47.0</v>
      </c>
      <c r="B48" s="5" t="s">
        <v>74</v>
      </c>
      <c r="C48" s="5" t="s">
        <v>42</v>
      </c>
      <c r="D48" s="5" t="s">
        <v>38</v>
      </c>
      <c r="E48" s="6">
        <v>325000.0</v>
      </c>
      <c r="F48" s="6">
        <v>325000.0</v>
      </c>
      <c r="G48" s="9">
        <v>44334.0</v>
      </c>
      <c r="H48" s="9">
        <v>44347.0</v>
      </c>
    </row>
    <row r="49" ht="12.75" customHeight="1">
      <c r="A49" s="4">
        <v>48.0</v>
      </c>
      <c r="B49" s="5" t="s">
        <v>75</v>
      </c>
      <c r="C49" s="5" t="s">
        <v>26</v>
      </c>
      <c r="D49" s="5" t="s">
        <v>76</v>
      </c>
      <c r="E49" s="6">
        <v>147800.0</v>
      </c>
      <c r="F49" s="6">
        <v>150000.0</v>
      </c>
      <c r="G49" s="9">
        <v>44338.0</v>
      </c>
      <c r="H49" s="9">
        <v>44363.0</v>
      </c>
    </row>
    <row r="50" ht="12.75" customHeight="1">
      <c r="A50" s="4">
        <v>49.0</v>
      </c>
      <c r="B50" s="5" t="s">
        <v>79</v>
      </c>
      <c r="C50" s="5" t="s">
        <v>22</v>
      </c>
      <c r="D50" s="5" t="s">
        <v>12</v>
      </c>
      <c r="E50" s="6">
        <v>180000.0</v>
      </c>
      <c r="F50" s="6">
        <v>175000.0</v>
      </c>
      <c r="G50" s="9">
        <v>44339.0</v>
      </c>
      <c r="H50" s="9">
        <v>44392.0</v>
      </c>
    </row>
    <row r="51" ht="12.75" customHeight="1">
      <c r="A51" s="4">
        <v>50.0</v>
      </c>
      <c r="B51" s="5" t="s">
        <v>77</v>
      </c>
      <c r="C51" s="5" t="s">
        <v>26</v>
      </c>
      <c r="D51" s="5" t="s">
        <v>62</v>
      </c>
      <c r="E51" s="6">
        <v>310000.0</v>
      </c>
      <c r="F51" s="6">
        <v>291400.0</v>
      </c>
      <c r="G51" s="9">
        <v>44338.0</v>
      </c>
      <c r="H51" s="9">
        <v>44376.0</v>
      </c>
    </row>
    <row r="52" ht="12.75" customHeight="1">
      <c r="A52" s="4">
        <v>51.0</v>
      </c>
      <c r="B52" s="5" t="s">
        <v>78</v>
      </c>
      <c r="C52" s="5" t="s">
        <v>42</v>
      </c>
      <c r="D52" s="5" t="s">
        <v>76</v>
      </c>
      <c r="E52" s="6">
        <v>345000.0</v>
      </c>
      <c r="F52" s="6">
        <v>335000.0</v>
      </c>
      <c r="G52" s="9">
        <v>44339.0</v>
      </c>
      <c r="H52" s="9">
        <v>44370.0</v>
      </c>
    </row>
    <row r="53" ht="12.75" customHeight="1">
      <c r="A53" s="4">
        <v>52.0</v>
      </c>
      <c r="B53" s="5" t="s">
        <v>80</v>
      </c>
      <c r="C53" s="5" t="s">
        <v>42</v>
      </c>
      <c r="D53" s="5" t="s">
        <v>76</v>
      </c>
      <c r="E53" s="6">
        <v>375000.0</v>
      </c>
      <c r="F53" s="6">
        <v>330000.0</v>
      </c>
      <c r="G53" s="9">
        <v>44342.0</v>
      </c>
      <c r="H53" s="9">
        <v>44438.0</v>
      </c>
    </row>
    <row r="54" ht="12.75" customHeight="1">
      <c r="A54" s="4">
        <v>53.0</v>
      </c>
      <c r="B54" s="5" t="s">
        <v>83</v>
      </c>
      <c r="C54" s="5" t="s">
        <v>22</v>
      </c>
      <c r="D54" s="5" t="s">
        <v>14</v>
      </c>
      <c r="E54" s="6">
        <v>215000.0</v>
      </c>
      <c r="F54" s="6">
        <v>195000.0</v>
      </c>
      <c r="G54" s="9">
        <v>44344.0</v>
      </c>
      <c r="H54" s="9">
        <v>44365.0</v>
      </c>
    </row>
    <row r="55" ht="12.75" customHeight="1">
      <c r="A55" s="4">
        <v>54.0</v>
      </c>
      <c r="B55" s="5" t="s">
        <v>81</v>
      </c>
      <c r="C55" s="5" t="s">
        <v>42</v>
      </c>
      <c r="D55" s="5" t="s">
        <v>76</v>
      </c>
      <c r="E55" s="6">
        <v>450000.0</v>
      </c>
      <c r="F55" s="6">
        <v>400000.0</v>
      </c>
      <c r="G55" s="9">
        <v>44344.0</v>
      </c>
      <c r="H55" s="9">
        <v>44423.0</v>
      </c>
    </row>
    <row r="56" ht="12.75" customHeight="1">
      <c r="A56" s="4">
        <v>55.0</v>
      </c>
      <c r="B56" s="5" t="s">
        <v>82</v>
      </c>
      <c r="C56" s="5" t="s">
        <v>11</v>
      </c>
      <c r="D56" s="5" t="s">
        <v>12</v>
      </c>
      <c r="E56" s="6">
        <v>315250.0</v>
      </c>
      <c r="F56" s="6">
        <v>300000.0</v>
      </c>
      <c r="G56" s="9">
        <v>44344.0</v>
      </c>
      <c r="H56" s="9">
        <v>44409.0</v>
      </c>
    </row>
    <row r="57" ht="12.75" customHeight="1">
      <c r="A57" s="4">
        <v>56.0</v>
      </c>
      <c r="B57" s="5" t="s">
        <v>84</v>
      </c>
      <c r="C57" s="5" t="s">
        <v>18</v>
      </c>
      <c r="D57" s="5" t="s">
        <v>12</v>
      </c>
      <c r="E57" s="6">
        <v>475000.0</v>
      </c>
      <c r="F57" s="6">
        <v>450000.0</v>
      </c>
      <c r="G57" s="9">
        <v>44347.0</v>
      </c>
      <c r="H57" s="9">
        <v>44427.0</v>
      </c>
    </row>
    <row r="58" ht="12.75" customHeight="1">
      <c r="A58" s="4">
        <v>57.0</v>
      </c>
      <c r="B58" s="5" t="s">
        <v>88</v>
      </c>
      <c r="C58" s="5" t="s">
        <v>42</v>
      </c>
      <c r="D58" s="5" t="s">
        <v>38</v>
      </c>
      <c r="E58" s="6">
        <v>400000.0</v>
      </c>
      <c r="F58" s="6">
        <v>375000.0</v>
      </c>
      <c r="G58" s="9">
        <v>44347.0</v>
      </c>
      <c r="H58" s="9">
        <v>44392.0</v>
      </c>
    </row>
    <row r="59" ht="12.75" customHeight="1">
      <c r="A59" s="4">
        <v>58.0</v>
      </c>
      <c r="B59" s="5" t="s">
        <v>85</v>
      </c>
      <c r="C59" s="5" t="s">
        <v>11</v>
      </c>
      <c r="D59" s="5" t="s">
        <v>86</v>
      </c>
      <c r="E59" s="6">
        <v>316000.0</v>
      </c>
      <c r="F59" s="6">
        <v>316000.0</v>
      </c>
      <c r="G59" s="9">
        <v>44347.0</v>
      </c>
      <c r="H59" s="9">
        <v>44377.0</v>
      </c>
    </row>
    <row r="60" ht="12.75" customHeight="1">
      <c r="A60" s="4">
        <v>59.0</v>
      </c>
      <c r="B60" s="5" t="s">
        <v>87</v>
      </c>
      <c r="C60" s="5" t="s">
        <v>18</v>
      </c>
      <c r="D60" s="5" t="s">
        <v>38</v>
      </c>
      <c r="E60" s="6">
        <v>289900.0</v>
      </c>
      <c r="F60" s="6">
        <v>279000.0</v>
      </c>
      <c r="G60" s="9">
        <v>44347.0</v>
      </c>
      <c r="H60" s="9">
        <v>44348.0</v>
      </c>
    </row>
    <row r="61" ht="12.75" customHeight="1">
      <c r="A61" s="4">
        <v>60.0</v>
      </c>
      <c r="B61" s="5" t="s">
        <v>89</v>
      </c>
      <c r="C61" s="5" t="s">
        <v>11</v>
      </c>
      <c r="D61" s="5" t="s">
        <v>12</v>
      </c>
      <c r="E61" s="6">
        <v>345000.0</v>
      </c>
      <c r="F61" s="6">
        <v>330000.0</v>
      </c>
      <c r="G61" s="9">
        <v>44348.0</v>
      </c>
      <c r="H61" s="9">
        <v>44423.0</v>
      </c>
    </row>
    <row r="62" ht="12.75" customHeight="1">
      <c r="A62" s="4">
        <v>61.0</v>
      </c>
      <c r="B62" s="5" t="s">
        <v>90</v>
      </c>
      <c r="C62" s="5" t="s">
        <v>22</v>
      </c>
      <c r="D62" s="5" t="s">
        <v>76</v>
      </c>
      <c r="E62" s="6">
        <v>259900.0</v>
      </c>
      <c r="F62" s="6">
        <v>246905.0</v>
      </c>
      <c r="G62" s="9">
        <v>44349.0</v>
      </c>
      <c r="H62" s="9">
        <v>44441.0</v>
      </c>
    </row>
    <row r="63" ht="12.75" customHeight="1">
      <c r="A63" s="4">
        <v>62.0</v>
      </c>
      <c r="B63" s="5" t="s">
        <v>91</v>
      </c>
      <c r="C63" s="5" t="s">
        <v>42</v>
      </c>
      <c r="D63" s="5" t="s">
        <v>86</v>
      </c>
      <c r="E63" s="6">
        <v>399000.0</v>
      </c>
      <c r="F63" s="6">
        <v>350000.0</v>
      </c>
      <c r="G63" s="9">
        <v>44349.0</v>
      </c>
      <c r="H63" s="9">
        <v>44530.0</v>
      </c>
    </row>
    <row r="64" ht="12.75" customHeight="1">
      <c r="A64" s="4">
        <v>63.0</v>
      </c>
      <c r="B64" s="5" t="s">
        <v>92</v>
      </c>
      <c r="C64" s="5" t="s">
        <v>42</v>
      </c>
      <c r="D64" s="5" t="s">
        <v>12</v>
      </c>
      <c r="E64" s="6">
        <v>410000.0</v>
      </c>
      <c r="F64" s="6">
        <v>350750.0</v>
      </c>
      <c r="G64" s="9">
        <v>44350.0</v>
      </c>
      <c r="H64" s="9">
        <v>44484.0</v>
      </c>
    </row>
    <row r="65" ht="12.75" customHeight="1">
      <c r="A65" s="4">
        <v>64.0</v>
      </c>
      <c r="B65" s="5" t="s">
        <v>93</v>
      </c>
      <c r="C65" s="5" t="s">
        <v>42</v>
      </c>
      <c r="D65" s="5" t="s">
        <v>62</v>
      </c>
      <c r="E65" s="6">
        <v>285750.0</v>
      </c>
      <c r="F65" s="6">
        <v>300000.0</v>
      </c>
      <c r="G65" s="9">
        <v>44352.0</v>
      </c>
      <c r="H65" s="9">
        <v>44378.0</v>
      </c>
    </row>
    <row r="66" ht="12.75" customHeight="1">
      <c r="A66" s="4">
        <v>65.0</v>
      </c>
      <c r="B66" s="5" t="s">
        <v>94</v>
      </c>
      <c r="C66" s="5" t="s">
        <v>26</v>
      </c>
      <c r="D66" s="5" t="s">
        <v>30</v>
      </c>
      <c r="E66" s="6">
        <v>189900.0</v>
      </c>
      <c r="F66" s="6">
        <v>186102.0</v>
      </c>
      <c r="G66" s="9">
        <v>44353.0</v>
      </c>
      <c r="H66" s="9">
        <v>44403.0</v>
      </c>
    </row>
    <row r="67" ht="12.75" customHeight="1">
      <c r="A67" s="4">
        <v>66.0</v>
      </c>
      <c r="B67" s="5" t="s">
        <v>95</v>
      </c>
      <c r="C67" s="5" t="s">
        <v>11</v>
      </c>
      <c r="D67" s="5" t="s">
        <v>14</v>
      </c>
      <c r="E67" s="6">
        <v>335000.0</v>
      </c>
      <c r="F67" s="6">
        <v>330000.0</v>
      </c>
      <c r="G67" s="9">
        <v>44357.0</v>
      </c>
      <c r="H67" s="9">
        <v>44454.0</v>
      </c>
    </row>
    <row r="68" ht="12.75" customHeight="1">
      <c r="A68" s="4">
        <v>67.0</v>
      </c>
      <c r="B68" s="5" t="s">
        <v>96</v>
      </c>
      <c r="C68" s="5" t="s">
        <v>42</v>
      </c>
      <c r="D68" s="5" t="s">
        <v>30</v>
      </c>
      <c r="E68" s="6">
        <v>250000.0</v>
      </c>
      <c r="F68" s="6">
        <v>275000.0</v>
      </c>
      <c r="G68" s="9">
        <v>44359.0</v>
      </c>
      <c r="H68" s="9">
        <v>44372.0</v>
      </c>
    </row>
    <row r="69" ht="12.75" customHeight="1">
      <c r="A69" s="4">
        <v>68.0</v>
      </c>
      <c r="B69" s="5" t="s">
        <v>97</v>
      </c>
      <c r="C69" s="5" t="s">
        <v>18</v>
      </c>
      <c r="D69" s="5" t="s">
        <v>23</v>
      </c>
      <c r="E69" s="6">
        <v>275000.0</v>
      </c>
      <c r="F69" s="6">
        <v>264000.0</v>
      </c>
      <c r="G69" s="9">
        <v>44360.0</v>
      </c>
      <c r="H69" s="9">
        <v>44398.0</v>
      </c>
    </row>
    <row r="70" ht="12.75" customHeight="1">
      <c r="A70" s="4">
        <v>69.0</v>
      </c>
      <c r="B70" s="5" t="s">
        <v>98</v>
      </c>
      <c r="C70" s="5" t="s">
        <v>26</v>
      </c>
      <c r="D70" s="5" t="s">
        <v>30</v>
      </c>
      <c r="E70" s="6">
        <v>589000.0</v>
      </c>
      <c r="F70" s="6">
        <v>575000.0</v>
      </c>
      <c r="G70" s="9">
        <v>44365.0</v>
      </c>
      <c r="H70" s="9">
        <v>44385.0</v>
      </c>
    </row>
    <row r="71" ht="12.75" customHeight="1">
      <c r="A71" s="4">
        <v>70.0</v>
      </c>
      <c r="B71" s="5" t="s">
        <v>99</v>
      </c>
      <c r="C71" s="5" t="s">
        <v>11</v>
      </c>
      <c r="D71" s="5" t="s">
        <v>19</v>
      </c>
      <c r="E71" s="6">
        <v>345670.0</v>
      </c>
      <c r="F71" s="6">
        <v>345000.0</v>
      </c>
      <c r="G71" s="9">
        <v>44367.0</v>
      </c>
      <c r="H71" s="9">
        <v>44469.0</v>
      </c>
    </row>
    <row r="72" ht="12.75" customHeight="1">
      <c r="A72" s="4">
        <v>71.0</v>
      </c>
      <c r="B72" s="5" t="s">
        <v>100</v>
      </c>
      <c r="C72" s="5" t="s">
        <v>18</v>
      </c>
      <c r="D72" s="5" t="s">
        <v>19</v>
      </c>
      <c r="E72" s="6">
        <v>254500.0</v>
      </c>
      <c r="F72" s="6">
        <v>236685.0</v>
      </c>
      <c r="G72" s="9">
        <v>44370.0</v>
      </c>
      <c r="H72" s="9">
        <v>44460.0</v>
      </c>
    </row>
    <row r="73" ht="12.75" customHeight="1">
      <c r="A73" s="4">
        <v>72.0</v>
      </c>
      <c r="B73" s="5" t="s">
        <v>101</v>
      </c>
      <c r="C73" s="5" t="s">
        <v>42</v>
      </c>
      <c r="D73" s="5" t="s">
        <v>38</v>
      </c>
      <c r="E73" s="6">
        <v>300000.0</v>
      </c>
      <c r="F73" s="6">
        <v>250000.0</v>
      </c>
      <c r="G73" s="9">
        <v>44370.0</v>
      </c>
      <c r="H73" s="9">
        <v>44502.0</v>
      </c>
    </row>
    <row r="74" ht="12.75" customHeight="1">
      <c r="A74" s="4">
        <v>73.0</v>
      </c>
      <c r="B74" s="5" t="s">
        <v>103</v>
      </c>
      <c r="C74" s="5" t="s">
        <v>18</v>
      </c>
      <c r="D74" s="5" t="s">
        <v>12</v>
      </c>
      <c r="E74" s="6">
        <v>555000.0</v>
      </c>
      <c r="F74" s="6">
        <v>565000.0</v>
      </c>
      <c r="G74" s="9">
        <v>44371.0</v>
      </c>
      <c r="H74" s="9">
        <v>44377.0</v>
      </c>
    </row>
    <row r="75" ht="12.75" customHeight="1">
      <c r="A75" s="4">
        <v>74.0</v>
      </c>
      <c r="B75" s="5" t="s">
        <v>102</v>
      </c>
      <c r="C75" s="5" t="s">
        <v>42</v>
      </c>
      <c r="D75" s="5" t="s">
        <v>76</v>
      </c>
      <c r="E75" s="6">
        <v>275900.0</v>
      </c>
      <c r="F75" s="6">
        <v>250000.0</v>
      </c>
      <c r="G75" s="9">
        <v>44371.0</v>
      </c>
      <c r="H75" s="9">
        <v>44423.0</v>
      </c>
    </row>
    <row r="76" ht="12.75" customHeight="1">
      <c r="A76" s="4">
        <v>75.0</v>
      </c>
      <c r="B76" s="5" t="s">
        <v>104</v>
      </c>
      <c r="C76" s="5" t="s">
        <v>26</v>
      </c>
      <c r="D76" s="5" t="s">
        <v>14</v>
      </c>
      <c r="E76" s="6">
        <v>475000.0</v>
      </c>
      <c r="F76" s="6">
        <v>455000.0</v>
      </c>
      <c r="G76" s="9">
        <v>44371.0</v>
      </c>
      <c r="H76" s="9">
        <v>44457.0</v>
      </c>
    </row>
    <row r="77" ht="12.75" customHeight="1">
      <c r="A77" s="4">
        <v>76.0</v>
      </c>
      <c r="B77" s="5" t="s">
        <v>105</v>
      </c>
      <c r="C77" s="5" t="s">
        <v>22</v>
      </c>
      <c r="D77" s="5" t="s">
        <v>76</v>
      </c>
      <c r="E77" s="6">
        <v>165900.0</v>
      </c>
      <c r="F77" s="6">
        <v>159264.0</v>
      </c>
      <c r="G77" s="9">
        <v>44376.0</v>
      </c>
      <c r="H77" s="9">
        <v>44445.0</v>
      </c>
    </row>
    <row r="78" ht="12.75" customHeight="1">
      <c r="A78" s="4">
        <v>77.0</v>
      </c>
      <c r="B78" s="5" t="s">
        <v>106</v>
      </c>
      <c r="C78" s="5" t="s">
        <v>42</v>
      </c>
      <c r="D78" s="5" t="s">
        <v>54</v>
      </c>
      <c r="E78" s="6">
        <v>299999.0</v>
      </c>
      <c r="F78" s="6">
        <v>280000.0</v>
      </c>
      <c r="G78" s="9">
        <v>44376.0</v>
      </c>
      <c r="H78" s="9">
        <v>44469.0</v>
      </c>
    </row>
    <row r="79" ht="12.75" customHeight="1">
      <c r="A79" s="4">
        <v>78.0</v>
      </c>
      <c r="B79" s="5" t="s">
        <v>107</v>
      </c>
      <c r="C79" s="5" t="s">
        <v>11</v>
      </c>
      <c r="D79" s="5" t="s">
        <v>12</v>
      </c>
      <c r="E79" s="6">
        <v>400000.0</v>
      </c>
      <c r="F79" s="6">
        <v>400000.0</v>
      </c>
      <c r="G79" s="9">
        <v>44377.0</v>
      </c>
      <c r="H79" s="9">
        <v>44392.0</v>
      </c>
    </row>
    <row r="80" ht="12.75" customHeight="1">
      <c r="A80" s="4">
        <v>79.0</v>
      </c>
      <c r="B80" s="5" t="s">
        <v>109</v>
      </c>
      <c r="C80" s="5" t="s">
        <v>42</v>
      </c>
      <c r="D80" s="5" t="s">
        <v>54</v>
      </c>
      <c r="E80" s="6">
        <v>339999.0</v>
      </c>
      <c r="F80" s="6">
        <v>310000.0</v>
      </c>
      <c r="G80" s="9">
        <v>44377.0</v>
      </c>
      <c r="H80" s="9">
        <v>44470.0</v>
      </c>
    </row>
    <row r="81" ht="12.75" customHeight="1">
      <c r="A81" s="4">
        <v>80.0</v>
      </c>
      <c r="B81" s="5" t="s">
        <v>108</v>
      </c>
      <c r="C81" s="5" t="s">
        <v>11</v>
      </c>
      <c r="D81" s="5" t="s">
        <v>14</v>
      </c>
      <c r="E81" s="6">
        <v>380500.0</v>
      </c>
      <c r="F81" s="6">
        <v>365000.0</v>
      </c>
      <c r="G81" s="9">
        <v>44377.0</v>
      </c>
      <c r="H81" s="9">
        <v>44440.0</v>
      </c>
    </row>
    <row r="82" ht="12.75" customHeight="1">
      <c r="A82" s="4">
        <v>81.0</v>
      </c>
      <c r="B82" s="5" t="s">
        <v>110</v>
      </c>
      <c r="C82" s="5" t="s">
        <v>18</v>
      </c>
      <c r="D82" s="5" t="s">
        <v>62</v>
      </c>
      <c r="E82" s="6">
        <v>245900.0</v>
      </c>
      <c r="F82" s="6">
        <v>233605.0</v>
      </c>
      <c r="G82" s="9">
        <v>44377.0</v>
      </c>
      <c r="H82" s="9">
        <v>44424.0</v>
      </c>
    </row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rintOptions/>
  <pageMargins bottom="0.75" footer="0.0" header="0.0" left="0.2" right="0.2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baseType="lpstr" size="7">
      <vt:lpstr>Sales Subtotals</vt:lpstr>
      <vt:lpstr>PIVOT TABLE</vt:lpstr>
      <vt:lpstr>Selling Price</vt:lpstr>
      <vt:lpstr>Sales Chart</vt:lpstr>
      <vt:lpstr>Sales Data</vt:lpstr>
      <vt:lpstr>'Sales Subtotals'!Print_Area</vt:lpstr>
      <vt:lpstr>'Sales Data'!Print_Titles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2004-09-21T13:02:15Z</dcterms:created>
  <dc:creator>Exploring Series</dc:creator>
  <cp:lastModifiedBy>Membo</cp:lastModifiedBy>
  <cp:lastPrinted>2009-06-11T04:38:00Z</cp:lastPrinted>
  <dcterms:modified xsi:type="dcterms:W3CDTF">2020-12-10T01:08:17Z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2077982347</vt:i4>
  </property>
  <property fmtid="{D5CDD505-2E9C-101B-9397-08002B2CF9AE}" pid="3" name="_EmailSubject">
    <vt:lpwstr>Version 3 - realty</vt:lpwstr>
  </property>
  <property fmtid="{D5CDD505-2E9C-101B-9397-08002B2CF9AE}" pid="4" name="_AuthorEmail">
    <vt:lpwstr>rgrauer@exchange.sba.miami.edu</vt:lpwstr>
  </property>
  <property fmtid="{D5CDD505-2E9C-101B-9397-08002B2CF9AE}" pid="5" name="_AuthorEmailDisplayName">
    <vt:lpwstr>Grauer, Robert T.</vt:lpwstr>
  </property>
  <property fmtid="{D5CDD505-2E9C-101B-9397-08002B2CF9AE}" pid="6" name="_ReviewingToolsShownOnce">
    <vt:lpwstr/>
  </property>
</Properties>
</file>